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6" customWidth="1" min="3" max="3"/>
    <col width="34" customWidth="1" min="4" max="4"/>
    <col width="14" customWidth="1" min="5" max="5"/>
    <col width="20" customWidth="1" min="6" max="6"/>
    <col width="14" customWidth="1" min="7" max="7"/>
  </cols>
  <sheetData>
    <row r="1">
      <c r="A1" s="1" t="inlineStr">
        <is>
          <t>Fecha</t>
        </is>
      </c>
      <c r="B1" s="1" t="inlineStr">
        <is>
          <t>Factura</t>
        </is>
      </c>
      <c r="C1" s="1" t="inlineStr">
        <is>
          <t>Vendedor</t>
        </is>
      </c>
      <c r="D1" s="1" t="inlineStr">
        <is>
          <t>Cliente</t>
        </is>
      </c>
      <c r="E1" s="1" t="inlineStr">
        <is>
          <t>Municipio</t>
        </is>
      </c>
      <c r="F1" s="1" t="inlineStr">
        <is>
          <t>Línea</t>
        </is>
      </c>
      <c r="G1" s="1" t="inlineStr">
        <is>
          <t>Valor</t>
        </is>
      </c>
    </row>
    <row r="2">
      <c r="A2" s="2" t="n">
        <v>46023</v>
      </c>
      <c r="B2" t="inlineStr">
        <is>
          <t>FV-2026-0001</t>
        </is>
      </c>
      <c r="C2" t="inlineStr">
        <is>
          <t>Daniela Gómez</t>
        </is>
      </c>
      <c r="D2" t="inlineStr">
        <is>
          <t>Colegio La Salle de Envigado</t>
        </is>
      </c>
      <c r="E2" t="inlineStr">
        <is>
          <t>Envigado</t>
        </is>
      </c>
      <c r="F2" t="inlineStr">
        <is>
          <t>Papelería y dotación</t>
        </is>
      </c>
      <c r="G2" s="3" t="n">
        <v>509000</v>
      </c>
    </row>
    <row r="3">
      <c r="A3" s="2" t="n">
        <v>46023</v>
      </c>
      <c r="B3" t="inlineStr">
        <is>
          <t>FV-2026-0002</t>
        </is>
      </c>
      <c r="C3" t="inlineStr">
        <is>
          <t>Julián Pérez</t>
        </is>
      </c>
      <c r="D3" t="inlineStr">
        <is>
          <t>Supermercado Mi Tienda Sabaneta</t>
        </is>
      </c>
      <c r="E3" t="inlineStr">
        <is>
          <t>Sabaneta</t>
        </is>
      </c>
      <c r="F3" t="inlineStr">
        <is>
          <t>Desechables</t>
        </is>
      </c>
      <c r="G3" s="3" t="n">
        <v>479000</v>
      </c>
    </row>
    <row r="4">
      <c r="A4" s="2" t="n">
        <v>46023</v>
      </c>
      <c r="B4" t="inlineStr">
        <is>
          <t>FV-2026-0003</t>
        </is>
      </c>
      <c r="C4" t="inlineStr">
        <is>
          <t>Julián Pérez</t>
        </is>
      </c>
      <c r="D4" t="inlineStr">
        <is>
          <t>Distribuidora Sur Insumos S.A.S.</t>
        </is>
      </c>
      <c r="E4" t="inlineStr">
        <is>
          <t>Itagüí</t>
        </is>
      </c>
      <c r="F4" t="inlineStr">
        <is>
          <t>Papelería y dotación</t>
        </is>
      </c>
      <c r="G4" s="3" t="n">
        <v>403000</v>
      </c>
    </row>
    <row r="5">
      <c r="A5" s="2" t="n">
        <v>46023</v>
      </c>
      <c r="B5" t="inlineStr">
        <is>
          <t>FV-2026-0004</t>
        </is>
      </c>
      <c r="C5" t="inlineStr">
        <is>
          <t>Santiago Vélez</t>
        </is>
      </c>
      <c r="D5" t="inlineStr">
        <is>
          <t>Restaurante La Provincia</t>
        </is>
      </c>
      <c r="E5" t="inlineStr">
        <is>
          <t>Medellín</t>
        </is>
      </c>
      <c r="F5" t="inlineStr">
        <is>
          <t>Aseo institucional</t>
        </is>
      </c>
      <c r="G5" s="3" t="n">
        <v>581000</v>
      </c>
    </row>
    <row r="6">
      <c r="A6" s="2" t="n">
        <v>46024</v>
      </c>
      <c r="B6" t="inlineStr">
        <is>
          <t>FV-2026-0005</t>
        </is>
      </c>
      <c r="C6" t="inlineStr">
        <is>
          <t>Camila Ruiz</t>
        </is>
      </c>
      <c r="D6" t="inlineStr">
        <is>
          <t>Industrias Metálicas del Norte S.A.S.</t>
        </is>
      </c>
      <c r="E6" t="inlineStr">
        <is>
          <t>Copacabana</t>
        </is>
      </c>
      <c r="F6" t="inlineStr">
        <is>
          <t>Químicos</t>
        </is>
      </c>
      <c r="G6" s="3" t="n">
        <v>1454000</v>
      </c>
    </row>
    <row r="7">
      <c r="A7" s="2" t="n">
        <v>46024</v>
      </c>
      <c r="B7" t="inlineStr">
        <is>
          <t>FV-2026-0006</t>
        </is>
      </c>
      <c r="C7" t="inlineStr">
        <is>
          <t>Daniela Gómez</t>
        </is>
      </c>
      <c r="D7" t="inlineStr">
        <is>
          <t>Colegio San Ignacio de Envigado</t>
        </is>
      </c>
      <c r="E7" t="inlineStr">
        <is>
          <t>Envigado</t>
        </is>
      </c>
      <c r="F7" t="inlineStr">
        <is>
          <t>Aseo institucional</t>
        </is>
      </c>
      <c r="G7" s="3" t="n">
        <v>865000</v>
      </c>
    </row>
    <row r="8">
      <c r="A8" s="2" t="n">
        <v>46025</v>
      </c>
      <c r="B8" t="inlineStr">
        <is>
          <t>FV-2026-0007</t>
        </is>
      </c>
      <c r="C8" t="inlineStr">
        <is>
          <t>Camila Ruiz</t>
        </is>
      </c>
      <c r="D8" t="inlineStr">
        <is>
          <t>Supermercado Confamiliar Norte</t>
        </is>
      </c>
      <c r="E8" t="inlineStr">
        <is>
          <t>Bello</t>
        </is>
      </c>
      <c r="F8" t="inlineStr">
        <is>
          <t>Papelería y dotación</t>
        </is>
      </c>
      <c r="G8" s="3" t="n">
        <v>400000</v>
      </c>
    </row>
    <row r="9">
      <c r="A9" s="2" t="n">
        <v>46025</v>
      </c>
      <c r="B9" t="inlineStr">
        <is>
          <t>FV-2026-0008</t>
        </is>
      </c>
      <c r="C9" t="inlineStr">
        <is>
          <t>Daniela Gómez</t>
        </is>
      </c>
      <c r="D9" t="inlineStr">
        <is>
          <t>Clínica Oriente Rionegro</t>
        </is>
      </c>
      <c r="E9" t="inlineStr">
        <is>
          <t>Rionegro</t>
        </is>
      </c>
      <c r="F9" t="inlineStr">
        <is>
          <t>Aseo institucional</t>
        </is>
      </c>
      <c r="G9" s="3" t="n">
        <v>762000</v>
      </c>
    </row>
    <row r="10">
      <c r="A10" s="2" t="n">
        <v>46027</v>
      </c>
      <c r="B10" t="inlineStr">
        <is>
          <t>FV-2026-0009</t>
        </is>
      </c>
      <c r="C10" t="inlineStr">
        <is>
          <t>Julián Pérez</t>
        </is>
      </c>
      <c r="D10" t="inlineStr">
        <is>
          <t>Industrias Químicas de Caldas</t>
        </is>
      </c>
      <c r="E10" t="inlineStr">
        <is>
          <t>Caldas</t>
        </is>
      </c>
      <c r="F10" t="inlineStr">
        <is>
          <t>Aseo institucional</t>
        </is>
      </c>
      <c r="G10" s="3" t="n">
        <v>491000</v>
      </c>
    </row>
    <row r="11">
      <c r="A11" s="2" t="n">
        <v>46027</v>
      </c>
      <c r="B11" t="inlineStr">
        <is>
          <t>FV-2026-0010</t>
        </is>
      </c>
      <c r="C11" t="inlineStr">
        <is>
          <t>Santiago Vélez</t>
        </is>
      </c>
      <c r="D11" t="inlineStr">
        <is>
          <t>Hotel Diez Categoría Colombia</t>
        </is>
      </c>
      <c r="E11" t="inlineStr">
        <is>
          <t>Medellín</t>
        </is>
      </c>
      <c r="F11" t="inlineStr">
        <is>
          <t>Desechables</t>
        </is>
      </c>
      <c r="G11" s="3" t="n">
        <v>698000</v>
      </c>
    </row>
    <row r="12">
      <c r="A12" s="2" t="n">
        <v>46027</v>
      </c>
      <c r="B12" t="inlineStr">
        <is>
          <t>FV-2026-0011</t>
        </is>
      </c>
      <c r="C12" t="inlineStr">
        <is>
          <t>Santiago Vélez</t>
        </is>
      </c>
      <c r="D12" t="inlineStr">
        <is>
          <t>Hotel Boutique Patio del Mundo</t>
        </is>
      </c>
      <c r="E12" t="inlineStr">
        <is>
          <t>Medellín</t>
        </is>
      </c>
      <c r="F12" t="inlineStr">
        <is>
          <t>Químicos</t>
        </is>
      </c>
      <c r="G12" s="3" t="n">
        <v>1192000</v>
      </c>
    </row>
    <row r="13">
      <c r="A13" s="2" t="n">
        <v>46027</v>
      </c>
      <c r="B13" t="inlineStr">
        <is>
          <t>FV-2026-0012</t>
        </is>
      </c>
      <c r="C13" t="inlineStr">
        <is>
          <t>Santiago Vélez</t>
        </is>
      </c>
      <c r="D13" t="inlineStr">
        <is>
          <t>Hotel Nutibara</t>
        </is>
      </c>
      <c r="E13" t="inlineStr">
        <is>
          <t>Medellín</t>
        </is>
      </c>
      <c r="F13" t="inlineStr">
        <is>
          <t>Desechables</t>
        </is>
      </c>
      <c r="G13" s="3" t="n">
        <v>676000</v>
      </c>
    </row>
    <row r="14">
      <c r="A14" s="2" t="n">
        <v>46028</v>
      </c>
      <c r="B14" t="inlineStr">
        <is>
          <t>FV-2026-0013</t>
        </is>
      </c>
      <c r="C14" t="inlineStr">
        <is>
          <t>Camila Ruiz</t>
        </is>
      </c>
      <c r="D14" t="inlineStr">
        <is>
          <t>Supermercado La Frontera Norte</t>
        </is>
      </c>
      <c r="E14" t="inlineStr">
        <is>
          <t>Bello</t>
        </is>
      </c>
      <c r="F14" t="inlineStr">
        <is>
          <t>Papelería y dotación</t>
        </is>
      </c>
      <c r="G14" s="3" t="n">
        <v>550000</v>
      </c>
    </row>
    <row r="15">
      <c r="A15" s="2" t="n">
        <v>46029</v>
      </c>
      <c r="B15" t="inlineStr">
        <is>
          <t>FV-2026-0014</t>
        </is>
      </c>
      <c r="C15" t="inlineStr">
        <is>
          <t>Julián Pérez</t>
        </is>
      </c>
      <c r="D15" t="inlineStr">
        <is>
          <t>Bodega y Depósito La Estrella</t>
        </is>
      </c>
      <c r="E15" t="inlineStr">
        <is>
          <t>La Estrella</t>
        </is>
      </c>
      <c r="F15" t="inlineStr">
        <is>
          <t>Químicos</t>
        </is>
      </c>
      <c r="G15" s="3" t="n">
        <v>569000</v>
      </c>
    </row>
    <row r="16">
      <c r="A16" s="2" t="n">
        <v>46031</v>
      </c>
      <c r="B16" t="inlineStr">
        <is>
          <t>FV-2026-0015</t>
        </is>
      </c>
      <c r="C16" t="inlineStr">
        <is>
          <t>Daniela Gómez</t>
        </is>
      </c>
      <c r="D16" t="inlineStr">
        <is>
          <t>Clínica Vida Sabaneta</t>
        </is>
      </c>
      <c r="E16" t="inlineStr">
        <is>
          <t>Sabaneta</t>
        </is>
      </c>
      <c r="F16" t="inlineStr">
        <is>
          <t>Desechables</t>
        </is>
      </c>
      <c r="G16" s="3" t="n">
        <v>668000</v>
      </c>
    </row>
    <row r="17">
      <c r="A17" s="2" t="n">
        <v>46031</v>
      </c>
      <c r="B17" t="inlineStr">
        <is>
          <t>FV-2026-0016</t>
        </is>
      </c>
      <c r="C17" t="inlineStr">
        <is>
          <t>Daniela Gómez</t>
        </is>
      </c>
      <c r="D17" t="inlineStr">
        <is>
          <t>Clínica Oriente Rionegro</t>
        </is>
      </c>
      <c r="E17" t="inlineStr">
        <is>
          <t>Rionegro</t>
        </is>
      </c>
      <c r="F17" t="inlineStr">
        <is>
          <t>Desechables</t>
        </is>
      </c>
      <c r="G17" s="3" t="n">
        <v>1135000</v>
      </c>
    </row>
    <row r="18">
      <c r="A18" s="2" t="n">
        <v>46031</v>
      </c>
      <c r="B18" t="inlineStr">
        <is>
          <t>FV-2026-0017</t>
        </is>
      </c>
      <c r="C18" t="inlineStr">
        <is>
          <t>Julián Pérez</t>
        </is>
      </c>
      <c r="D18" t="inlineStr">
        <is>
          <t>Distribuidora Sur Insumos S.A.S.</t>
        </is>
      </c>
      <c r="E18" t="inlineStr">
        <is>
          <t>Itagüí</t>
        </is>
      </c>
      <c r="F18" t="inlineStr">
        <is>
          <t>Aseo institucional</t>
        </is>
      </c>
      <c r="G18" s="3" t="n">
        <v>2100000</v>
      </c>
    </row>
    <row r="19">
      <c r="A19" s="2" t="n">
        <v>46031</v>
      </c>
      <c r="B19" t="inlineStr">
        <is>
          <t>FV-2026-0018</t>
        </is>
      </c>
      <c r="C19" t="inlineStr">
        <is>
          <t>Julián Pérez</t>
        </is>
      </c>
      <c r="D19" t="inlineStr">
        <is>
          <t>Supermercado Mi Tienda Sabaneta</t>
        </is>
      </c>
      <c r="E19" t="inlineStr">
        <is>
          <t>Sabaneta</t>
        </is>
      </c>
      <c r="F19" t="inlineStr">
        <is>
          <t>Papelería y dotación</t>
        </is>
      </c>
      <c r="G19" s="3" t="n">
        <v>640000</v>
      </c>
    </row>
    <row r="20">
      <c r="A20" s="2" t="n">
        <v>46032</v>
      </c>
      <c r="B20" t="inlineStr">
        <is>
          <t>FV-2026-0019</t>
        </is>
      </c>
      <c r="C20" t="inlineStr">
        <is>
          <t>Daniela Gómez</t>
        </is>
      </c>
      <c r="D20" t="inlineStr">
        <is>
          <t>Clínica del Sur Medellín</t>
        </is>
      </c>
      <c r="E20" t="inlineStr">
        <is>
          <t>Medellín</t>
        </is>
      </c>
      <c r="F20" t="inlineStr">
        <is>
          <t>Químicos</t>
        </is>
      </c>
      <c r="G20" s="3" t="n">
        <v>1968000</v>
      </c>
    </row>
    <row r="21">
      <c r="A21" s="2" t="n">
        <v>46034</v>
      </c>
      <c r="B21" t="inlineStr">
        <is>
          <t>FV-2026-0020</t>
        </is>
      </c>
      <c r="C21" t="inlineStr">
        <is>
          <t>Camila Ruiz</t>
        </is>
      </c>
      <c r="D21" t="inlineStr">
        <is>
          <t>Ferretería y Aseo El Trébol</t>
        </is>
      </c>
      <c r="E21" t="inlineStr">
        <is>
          <t>Bello</t>
        </is>
      </c>
      <c r="F21" t="inlineStr">
        <is>
          <t>Papelería y dotación</t>
        </is>
      </c>
      <c r="G21" s="3" t="n">
        <v>548000</v>
      </c>
    </row>
    <row r="22">
      <c r="A22" s="2" t="n">
        <v>46034</v>
      </c>
      <c r="B22" t="inlineStr">
        <is>
          <t>FV-2026-0021</t>
        </is>
      </c>
      <c r="C22" t="inlineStr">
        <is>
          <t>Camila Ruiz</t>
        </is>
      </c>
      <c r="D22" t="inlineStr">
        <is>
          <t>Panadería La Espiga de Girardota</t>
        </is>
      </c>
      <c r="E22" t="inlineStr">
        <is>
          <t>Girardota</t>
        </is>
      </c>
      <c r="F22" t="inlineStr">
        <is>
          <t>Papelería y dotación</t>
        </is>
      </c>
      <c r="G22" s="3" t="n">
        <v>474000</v>
      </c>
    </row>
    <row r="23">
      <c r="A23" s="2" t="n">
        <v>46035</v>
      </c>
      <c r="B23" t="inlineStr">
        <is>
          <t>FV-2026-0022</t>
        </is>
      </c>
      <c r="C23" t="inlineStr">
        <is>
          <t>Julián Pérez</t>
        </is>
      </c>
      <c r="D23" t="inlineStr">
        <is>
          <t>Supermercado La Sureña</t>
        </is>
      </c>
      <c r="E23" t="inlineStr">
        <is>
          <t>Sabaneta</t>
        </is>
      </c>
      <c r="F23" t="inlineStr">
        <is>
          <t>Papelería y dotación</t>
        </is>
      </c>
      <c r="G23" s="3" t="n">
        <v>401000</v>
      </c>
    </row>
    <row r="24">
      <c r="A24" s="2" t="n">
        <v>46035</v>
      </c>
      <c r="B24" t="inlineStr">
        <is>
          <t>FV-2026-0023</t>
        </is>
      </c>
      <c r="C24" t="inlineStr">
        <is>
          <t>Santiago Vélez</t>
        </is>
      </c>
      <c r="D24" t="inlineStr">
        <is>
          <t>Hotel Portón del Sur</t>
        </is>
      </c>
      <c r="E24" t="inlineStr">
        <is>
          <t>Medellín</t>
        </is>
      </c>
      <c r="F24" t="inlineStr">
        <is>
          <t>Aseo institucional</t>
        </is>
      </c>
      <c r="G24" s="3" t="n">
        <v>1463000</v>
      </c>
    </row>
    <row r="25">
      <c r="A25" s="2" t="n">
        <v>46038</v>
      </c>
      <c r="B25" t="inlineStr">
        <is>
          <t>FV-2026-0024</t>
        </is>
      </c>
      <c r="C25" t="inlineStr">
        <is>
          <t>Santiago Vélez</t>
        </is>
      </c>
      <c r="D25" t="inlineStr">
        <is>
          <t>Hotel Nutibara</t>
        </is>
      </c>
      <c r="E25" t="inlineStr">
        <is>
          <t>Medellín</t>
        </is>
      </c>
      <c r="F25" t="inlineStr">
        <is>
          <t>Aseo institucional</t>
        </is>
      </c>
      <c r="G25" s="3" t="n">
        <v>2162000</v>
      </c>
    </row>
    <row r="26">
      <c r="A26" s="2" t="n">
        <v>46039</v>
      </c>
      <c r="B26" t="inlineStr">
        <is>
          <t>FV-2026-0025</t>
        </is>
      </c>
      <c r="C26" t="inlineStr">
        <is>
          <t>Camila Ruiz</t>
        </is>
      </c>
      <c r="D26" t="inlineStr">
        <is>
          <t>Lavandería Industrial Bello</t>
        </is>
      </c>
      <c r="E26" t="inlineStr">
        <is>
          <t>Bello</t>
        </is>
      </c>
      <c r="F26" t="inlineStr">
        <is>
          <t>Aseo institucional</t>
        </is>
      </c>
      <c r="G26" s="3" t="n">
        <v>924000</v>
      </c>
    </row>
    <row r="27">
      <c r="A27" s="2" t="n">
        <v>46039</v>
      </c>
      <c r="B27" t="inlineStr">
        <is>
          <t>FV-2026-0026</t>
        </is>
      </c>
      <c r="C27" t="inlineStr">
        <is>
          <t>Camila Ruiz</t>
        </is>
      </c>
      <c r="D27" t="inlineStr">
        <is>
          <t>Supermercado Confamiliar Norte</t>
        </is>
      </c>
      <c r="E27" t="inlineStr">
        <is>
          <t>Bello</t>
        </is>
      </c>
      <c r="F27" t="inlineStr">
        <is>
          <t>Aseo institucional</t>
        </is>
      </c>
      <c r="G27" s="3" t="n">
        <v>431000</v>
      </c>
    </row>
    <row r="28">
      <c r="A28" s="2" t="n">
        <v>46039</v>
      </c>
      <c r="B28" t="inlineStr">
        <is>
          <t>FV-2026-0027</t>
        </is>
      </c>
      <c r="C28" t="inlineStr">
        <is>
          <t>Camila Ruiz</t>
        </is>
      </c>
      <c r="D28" t="inlineStr">
        <is>
          <t>Cooperativa de Transportadores del Norte</t>
        </is>
      </c>
      <c r="E28" t="inlineStr">
        <is>
          <t>Girardota</t>
        </is>
      </c>
      <c r="F28" t="inlineStr">
        <is>
          <t>Aseo institucional</t>
        </is>
      </c>
      <c r="G28" s="3" t="n">
        <v>1544000</v>
      </c>
    </row>
    <row r="29">
      <c r="A29" s="2" t="n">
        <v>46041</v>
      </c>
      <c r="B29" t="inlineStr">
        <is>
          <t>FV-2026-0028</t>
        </is>
      </c>
      <c r="C29" t="inlineStr">
        <is>
          <t>Camila Ruiz</t>
        </is>
      </c>
      <c r="D29" t="inlineStr">
        <is>
          <t>Distribuidora Norte de Alimentos</t>
        </is>
      </c>
      <c r="E29" t="inlineStr">
        <is>
          <t>Copacabana</t>
        </is>
      </c>
      <c r="F29" t="inlineStr">
        <is>
          <t>Papelería y dotación</t>
        </is>
      </c>
      <c r="G29" s="3" t="n">
        <v>2847000</v>
      </c>
    </row>
    <row r="30">
      <c r="A30" s="2" t="n">
        <v>46041</v>
      </c>
      <c r="B30" t="inlineStr">
        <is>
          <t>FV-2026-0029</t>
        </is>
      </c>
      <c r="C30" t="inlineStr">
        <is>
          <t>Daniela Gómez</t>
        </is>
      </c>
      <c r="D30" t="inlineStr">
        <is>
          <t>Colegio La Salle de Envigado</t>
        </is>
      </c>
      <c r="E30" t="inlineStr">
        <is>
          <t>Envigado</t>
        </is>
      </c>
      <c r="F30" t="inlineStr">
        <is>
          <t>Aseo institucional</t>
        </is>
      </c>
      <c r="G30" s="3" t="n">
        <v>1242000</v>
      </c>
    </row>
    <row r="31">
      <c r="A31" s="2" t="n">
        <v>46043</v>
      </c>
      <c r="B31" t="inlineStr">
        <is>
          <t>FV-2026-0030</t>
        </is>
      </c>
      <c r="C31" t="inlineStr">
        <is>
          <t>Daniela Gómez</t>
        </is>
      </c>
      <c r="D31" t="inlineStr">
        <is>
          <t>Colegio San Ignacio de Envigado</t>
        </is>
      </c>
      <c r="E31" t="inlineStr">
        <is>
          <t>Envigado</t>
        </is>
      </c>
      <c r="F31" t="inlineStr">
        <is>
          <t>Papelería y dotación</t>
        </is>
      </c>
      <c r="G31" s="3" t="n">
        <v>922000</v>
      </c>
    </row>
    <row r="32">
      <c r="A32" s="2" t="n">
        <v>46043</v>
      </c>
      <c r="B32" t="inlineStr">
        <is>
          <t>FV-2026-0031</t>
        </is>
      </c>
      <c r="C32" t="inlineStr">
        <is>
          <t>Julián Pérez</t>
        </is>
      </c>
      <c r="D32" t="inlineStr">
        <is>
          <t>Bodega y Depósito La Estrella</t>
        </is>
      </c>
      <c r="E32" t="inlineStr">
        <is>
          <t>La Estrella</t>
        </is>
      </c>
      <c r="F32" t="inlineStr">
        <is>
          <t>Aseo institucional</t>
        </is>
      </c>
      <c r="G32" s="3" t="n">
        <v>880000</v>
      </c>
    </row>
    <row r="33">
      <c r="A33" s="2" t="n">
        <v>46043</v>
      </c>
      <c r="B33" t="inlineStr">
        <is>
          <t>FV-2026-0032</t>
        </is>
      </c>
      <c r="C33" t="inlineStr">
        <is>
          <t>Julián Pérez</t>
        </is>
      </c>
      <c r="D33" t="inlineStr">
        <is>
          <t>Confecciones Envigado Textil</t>
        </is>
      </c>
      <c r="E33" t="inlineStr">
        <is>
          <t>Envigado</t>
        </is>
      </c>
      <c r="F33" t="inlineStr">
        <is>
          <t>Papelería y dotación</t>
        </is>
      </c>
      <c r="G33" s="3" t="n">
        <v>518000</v>
      </c>
    </row>
    <row r="34">
      <c r="A34" s="2" t="n">
        <v>46044</v>
      </c>
      <c r="B34" t="inlineStr">
        <is>
          <t>FV-2026-0033</t>
        </is>
      </c>
      <c r="C34" t="inlineStr">
        <is>
          <t>Julián Pérez</t>
        </is>
      </c>
      <c r="D34" t="inlineStr">
        <is>
          <t>Supermercado Mi Tienda Sabaneta</t>
        </is>
      </c>
      <c r="E34" t="inlineStr">
        <is>
          <t>Sabaneta</t>
        </is>
      </c>
      <c r="F34" t="inlineStr">
        <is>
          <t>Papelería y dotación</t>
        </is>
      </c>
      <c r="G34" s="3" t="n">
        <v>6075000</v>
      </c>
    </row>
    <row r="35">
      <c r="A35" s="2" t="n">
        <v>46044</v>
      </c>
      <c r="B35" t="inlineStr">
        <is>
          <t>FV-2026-0034</t>
        </is>
      </c>
      <c r="C35" t="inlineStr">
        <is>
          <t>Santiago Vélez</t>
        </is>
      </c>
      <c r="D35" t="inlineStr">
        <is>
          <t>Restaurante La Provincia</t>
        </is>
      </c>
      <c r="E35" t="inlineStr">
        <is>
          <t>Medellín</t>
        </is>
      </c>
      <c r="F35" t="inlineStr">
        <is>
          <t>Aseo institucional</t>
        </is>
      </c>
      <c r="G35" s="3" t="n">
        <v>1871000</v>
      </c>
    </row>
    <row r="36">
      <c r="A36" s="2" t="n">
        <v>46044</v>
      </c>
      <c r="B36" t="inlineStr">
        <is>
          <t>FV-2026-0035</t>
        </is>
      </c>
      <c r="C36" t="inlineStr">
        <is>
          <t>Santiago Vélez</t>
        </is>
      </c>
      <c r="D36" t="inlineStr">
        <is>
          <t>Hotel Estelar Milla de Oro</t>
        </is>
      </c>
      <c r="E36" t="inlineStr">
        <is>
          <t>Medellín</t>
        </is>
      </c>
      <c r="F36" t="inlineStr">
        <is>
          <t>Aseo institucional</t>
        </is>
      </c>
      <c r="G36" s="3" t="n">
        <v>567000</v>
      </c>
    </row>
    <row r="37">
      <c r="A37" s="2" t="n">
        <v>46044</v>
      </c>
      <c r="B37" t="inlineStr">
        <is>
          <t>FV-2026-0036</t>
        </is>
      </c>
      <c r="C37" t="inlineStr">
        <is>
          <t>Santiago Vélez</t>
        </is>
      </c>
      <c r="D37" t="inlineStr">
        <is>
          <t>Restaurante La Provincia</t>
        </is>
      </c>
      <c r="E37" t="inlineStr">
        <is>
          <t>Medellín</t>
        </is>
      </c>
      <c r="F37" t="inlineStr">
        <is>
          <t>Aseo institucional</t>
        </is>
      </c>
      <c r="G37" s="3" t="n">
        <v>702000</v>
      </c>
    </row>
    <row r="38">
      <c r="A38" s="2" t="n">
        <v>46044</v>
      </c>
      <c r="B38" t="inlineStr">
        <is>
          <t>FV-2026-0037</t>
        </is>
      </c>
      <c r="C38" t="inlineStr">
        <is>
          <t>Santiago Vélez</t>
        </is>
      </c>
      <c r="D38" t="inlineStr">
        <is>
          <t>Restaurante Mondongo's del Poblado</t>
        </is>
      </c>
      <c r="E38" t="inlineStr">
        <is>
          <t>Medellín</t>
        </is>
      </c>
      <c r="F38" t="inlineStr">
        <is>
          <t>Desechables</t>
        </is>
      </c>
      <c r="G38" s="3" t="n">
        <v>409000</v>
      </c>
    </row>
    <row r="39">
      <c r="A39" s="2" t="n">
        <v>46045</v>
      </c>
      <c r="B39" t="inlineStr">
        <is>
          <t>FV-2026-0038</t>
        </is>
      </c>
      <c r="C39" t="inlineStr">
        <is>
          <t>Santiago Vélez</t>
        </is>
      </c>
      <c r="D39" t="inlineStr">
        <is>
          <t>Restaurante Carmen</t>
        </is>
      </c>
      <c r="E39" t="inlineStr">
        <is>
          <t>Medellín</t>
        </is>
      </c>
      <c r="F39" t="inlineStr">
        <is>
          <t>Desechables</t>
        </is>
      </c>
      <c r="G39" s="3" t="n">
        <v>1210000</v>
      </c>
    </row>
    <row r="40">
      <c r="A40" s="2" t="n">
        <v>46046</v>
      </c>
      <c r="B40" t="inlineStr">
        <is>
          <t>FV-2026-0039</t>
        </is>
      </c>
      <c r="C40" t="inlineStr">
        <is>
          <t>Daniela Gómez</t>
        </is>
      </c>
      <c r="D40" t="inlineStr">
        <is>
          <t>Clínica del Sur Medellín</t>
        </is>
      </c>
      <c r="E40" t="inlineStr">
        <is>
          <t>Medellín</t>
        </is>
      </c>
      <c r="F40" t="inlineStr">
        <is>
          <t>Papelería y dotación</t>
        </is>
      </c>
      <c r="G40" s="3" t="n">
        <v>1074000</v>
      </c>
    </row>
    <row r="41">
      <c r="A41" s="2" t="n">
        <v>46046</v>
      </c>
      <c r="B41" t="inlineStr">
        <is>
          <t>FV-2026-0040</t>
        </is>
      </c>
      <c r="C41" t="inlineStr">
        <is>
          <t>Julián Pérez</t>
        </is>
      </c>
      <c r="D41" t="inlineStr">
        <is>
          <t>Almacén La Estrella del Sur</t>
        </is>
      </c>
      <c r="E41" t="inlineStr">
        <is>
          <t>La Estrella</t>
        </is>
      </c>
      <c r="F41" t="inlineStr">
        <is>
          <t>Químicos</t>
        </is>
      </c>
      <c r="G41" s="3" t="n">
        <v>444000</v>
      </c>
    </row>
    <row r="42">
      <c r="A42" s="2" t="n">
        <v>46048</v>
      </c>
      <c r="B42" t="inlineStr">
        <is>
          <t>FV-2026-0041</t>
        </is>
      </c>
      <c r="C42" t="inlineStr">
        <is>
          <t>Camila Ruiz</t>
        </is>
      </c>
      <c r="D42" t="inlineStr">
        <is>
          <t>Supermercado La Frontera Norte</t>
        </is>
      </c>
      <c r="E42" t="inlineStr">
        <is>
          <t>Bello</t>
        </is>
      </c>
      <c r="F42" t="inlineStr">
        <is>
          <t>Papelería y dotación</t>
        </is>
      </c>
      <c r="G42" s="3" t="n">
        <v>1407000</v>
      </c>
    </row>
    <row r="43">
      <c r="A43" s="2" t="n">
        <v>46050</v>
      </c>
      <c r="B43" t="inlineStr">
        <is>
          <t>FV-2026-0042</t>
        </is>
      </c>
      <c r="C43" t="inlineStr">
        <is>
          <t>Santiago Vélez</t>
        </is>
      </c>
      <c r="D43" t="inlineStr">
        <is>
          <t>Hotel Portón del Sur</t>
        </is>
      </c>
      <c r="E43" t="inlineStr">
        <is>
          <t>Medellín</t>
        </is>
      </c>
      <c r="F43" t="inlineStr">
        <is>
          <t>Aseo institucional</t>
        </is>
      </c>
      <c r="G43" s="3" t="n">
        <v>2469000</v>
      </c>
    </row>
    <row r="44">
      <c r="A44" s="2" t="n">
        <v>46051</v>
      </c>
      <c r="B44" t="inlineStr">
        <is>
          <t>FV-2026-0043</t>
        </is>
      </c>
      <c r="C44" t="inlineStr">
        <is>
          <t>Daniela Gómez</t>
        </is>
      </c>
      <c r="D44" t="inlineStr">
        <is>
          <t>Colegio Alemán de Medellín</t>
        </is>
      </c>
      <c r="E44" t="inlineStr">
        <is>
          <t>Medellín</t>
        </is>
      </c>
      <c r="F44" t="inlineStr">
        <is>
          <t>Desechables</t>
        </is>
      </c>
      <c r="G44" s="3" t="n">
        <v>2855000</v>
      </c>
    </row>
    <row r="45">
      <c r="A45" s="2" t="n">
        <v>46052</v>
      </c>
      <c r="B45" t="inlineStr">
        <is>
          <t>FV-2026-0044</t>
        </is>
      </c>
      <c r="C45" t="inlineStr">
        <is>
          <t>Camila Ruiz</t>
        </is>
      </c>
      <c r="D45" t="inlineStr">
        <is>
          <t>Supermercado Confamiliar Norte</t>
        </is>
      </c>
      <c r="E45" t="inlineStr">
        <is>
          <t>Bello</t>
        </is>
      </c>
      <c r="F45" t="inlineStr">
        <is>
          <t>Desechables</t>
        </is>
      </c>
      <c r="G45" s="3" t="n">
        <v>2421000</v>
      </c>
    </row>
    <row r="46">
      <c r="A46" s="2" t="n">
        <v>46055</v>
      </c>
      <c r="B46" t="inlineStr">
        <is>
          <t>FV-2026-0045</t>
        </is>
      </c>
      <c r="C46" t="inlineStr">
        <is>
          <t>Julián Pérez</t>
        </is>
      </c>
      <c r="D46" t="inlineStr">
        <is>
          <t>Almacén La Estrella del Sur</t>
        </is>
      </c>
      <c r="E46" t="inlineStr">
        <is>
          <t>La Estrella</t>
        </is>
      </c>
      <c r="F46" t="inlineStr">
        <is>
          <t>Aseo institucional</t>
        </is>
      </c>
      <c r="G46" s="3" t="n">
        <v>1748000</v>
      </c>
    </row>
    <row r="47">
      <c r="A47" s="2" t="n">
        <v>46056</v>
      </c>
      <c r="B47" t="inlineStr">
        <is>
          <t>FV-2026-0046</t>
        </is>
      </c>
      <c r="C47" t="inlineStr">
        <is>
          <t>Julián Pérez</t>
        </is>
      </c>
      <c r="D47" t="inlineStr">
        <is>
          <t>Centro Comercial Único Envigado</t>
        </is>
      </c>
      <c r="E47" t="inlineStr">
        <is>
          <t>Envigado</t>
        </is>
      </c>
      <c r="F47" t="inlineStr">
        <is>
          <t>Papelería y dotación</t>
        </is>
      </c>
      <c r="G47" s="3" t="n">
        <v>428000</v>
      </c>
    </row>
    <row r="48">
      <c r="A48" s="2" t="n">
        <v>46056</v>
      </c>
      <c r="B48" t="inlineStr">
        <is>
          <t>FV-2026-0047</t>
        </is>
      </c>
      <c r="C48" t="inlineStr">
        <is>
          <t>Santiago Vélez</t>
        </is>
      </c>
      <c r="D48" t="inlineStr">
        <is>
          <t>Restaurante Hato Viejo</t>
        </is>
      </c>
      <c r="E48" t="inlineStr">
        <is>
          <t>Medellín</t>
        </is>
      </c>
      <c r="F48" t="inlineStr">
        <is>
          <t>Desechables</t>
        </is>
      </c>
      <c r="G48" s="3" t="n">
        <v>2684000</v>
      </c>
    </row>
    <row r="49">
      <c r="A49" s="2" t="n">
        <v>46057</v>
      </c>
      <c r="B49" t="inlineStr">
        <is>
          <t>FV-2026-0048</t>
        </is>
      </c>
      <c r="C49" t="inlineStr">
        <is>
          <t>Camila Ruiz</t>
        </is>
      </c>
      <c r="D49" t="inlineStr">
        <is>
          <t>Supermercado La Frontera Norte</t>
        </is>
      </c>
      <c r="E49" t="inlineStr">
        <is>
          <t>Bello</t>
        </is>
      </c>
      <c r="F49" t="inlineStr">
        <is>
          <t>Papelería y dotación</t>
        </is>
      </c>
      <c r="G49" s="3" t="n">
        <v>408000</v>
      </c>
    </row>
    <row r="50">
      <c r="A50" s="2" t="n">
        <v>46057</v>
      </c>
      <c r="B50" t="inlineStr">
        <is>
          <t>FV-2026-0049</t>
        </is>
      </c>
      <c r="C50" t="inlineStr">
        <is>
          <t>Santiago Vélez</t>
        </is>
      </c>
      <c r="D50" t="inlineStr">
        <is>
          <t>Restaurante Carmen</t>
        </is>
      </c>
      <c r="E50" t="inlineStr">
        <is>
          <t>Medellín</t>
        </is>
      </c>
      <c r="F50" t="inlineStr">
        <is>
          <t>Desechables</t>
        </is>
      </c>
      <c r="G50" s="3" t="n">
        <v>1462000</v>
      </c>
    </row>
    <row r="51">
      <c r="A51" s="2" t="n">
        <v>46058</v>
      </c>
      <c r="B51" t="inlineStr">
        <is>
          <t>FV-2026-0050</t>
        </is>
      </c>
      <c r="C51" t="inlineStr">
        <is>
          <t>Camila Ruiz</t>
        </is>
      </c>
      <c r="D51" t="inlineStr">
        <is>
          <t>Cooperativa de Transportadores del Norte</t>
        </is>
      </c>
      <c r="E51" t="inlineStr">
        <is>
          <t>Girardota</t>
        </is>
      </c>
      <c r="F51" t="inlineStr">
        <is>
          <t>Desechables</t>
        </is>
      </c>
      <c r="G51" s="3" t="n">
        <v>706000</v>
      </c>
    </row>
    <row r="52">
      <c r="A52" s="2" t="n">
        <v>46058</v>
      </c>
      <c r="B52" t="inlineStr">
        <is>
          <t>FV-2026-0051</t>
        </is>
      </c>
      <c r="C52" t="inlineStr">
        <is>
          <t>Daniela Gómez</t>
        </is>
      </c>
      <c r="D52" t="inlineStr">
        <is>
          <t>Clínica Materno Infantil La Estrella</t>
        </is>
      </c>
      <c r="E52" t="inlineStr">
        <is>
          <t>La Estrella</t>
        </is>
      </c>
      <c r="F52" t="inlineStr">
        <is>
          <t>Papelería y dotación</t>
        </is>
      </c>
      <c r="G52" s="3" t="n">
        <v>2277000</v>
      </c>
    </row>
    <row r="53">
      <c r="A53" s="2" t="n">
        <v>46060</v>
      </c>
      <c r="B53" t="inlineStr">
        <is>
          <t>FV-2026-0052</t>
        </is>
      </c>
      <c r="C53" t="inlineStr">
        <is>
          <t>Daniela Gómez</t>
        </is>
      </c>
      <c r="D53" t="inlineStr">
        <is>
          <t>Colegio La Salle de Envigado</t>
        </is>
      </c>
      <c r="E53" t="inlineStr">
        <is>
          <t>Envigado</t>
        </is>
      </c>
      <c r="F53" t="inlineStr">
        <is>
          <t>Aseo institucional</t>
        </is>
      </c>
      <c r="G53" s="3" t="n">
        <v>1203000</v>
      </c>
    </row>
    <row r="54">
      <c r="A54" s="2" t="n">
        <v>46060</v>
      </c>
      <c r="B54" t="inlineStr">
        <is>
          <t>FV-2026-0053</t>
        </is>
      </c>
      <c r="C54" t="inlineStr">
        <is>
          <t>Julián Pérez</t>
        </is>
      </c>
      <c r="D54" t="inlineStr">
        <is>
          <t>Supermercado Mi Tienda Sabaneta</t>
        </is>
      </c>
      <c r="E54" t="inlineStr">
        <is>
          <t>Sabaneta</t>
        </is>
      </c>
      <c r="F54" t="inlineStr">
        <is>
          <t>Aseo institucional</t>
        </is>
      </c>
      <c r="G54" s="3" t="n">
        <v>786000</v>
      </c>
    </row>
    <row r="55">
      <c r="A55" s="2" t="n">
        <v>46060</v>
      </c>
      <c r="B55" t="inlineStr">
        <is>
          <t>FV-2026-0054</t>
        </is>
      </c>
      <c r="C55" t="inlineStr">
        <is>
          <t>Santiago Vélez</t>
        </is>
      </c>
      <c r="D55" t="inlineStr">
        <is>
          <t>Hotel Diez Categoría Colombia</t>
        </is>
      </c>
      <c r="E55" t="inlineStr">
        <is>
          <t>Medellín</t>
        </is>
      </c>
      <c r="F55" t="inlineStr">
        <is>
          <t>Aseo institucional</t>
        </is>
      </c>
      <c r="G55" s="3" t="n">
        <v>1186000</v>
      </c>
    </row>
    <row r="56">
      <c r="A56" s="2" t="n">
        <v>46062</v>
      </c>
      <c r="B56" t="inlineStr">
        <is>
          <t>FV-2026-0055</t>
        </is>
      </c>
      <c r="C56" t="inlineStr">
        <is>
          <t>Camila Ruiz</t>
        </is>
      </c>
      <c r="D56" t="inlineStr">
        <is>
          <t>Supermercado La Frontera Norte</t>
        </is>
      </c>
      <c r="E56" t="inlineStr">
        <is>
          <t>Bello</t>
        </is>
      </c>
      <c r="F56" t="inlineStr">
        <is>
          <t>Aseo institucional</t>
        </is>
      </c>
      <c r="G56" s="3" t="n">
        <v>907000</v>
      </c>
    </row>
    <row r="57">
      <c r="A57" s="2" t="n">
        <v>46062</v>
      </c>
      <c r="B57" t="inlineStr">
        <is>
          <t>FV-2026-0056</t>
        </is>
      </c>
      <c r="C57" t="inlineStr">
        <is>
          <t>Camila Ruiz</t>
        </is>
      </c>
      <c r="D57" t="inlineStr">
        <is>
          <t>Supermercado Confamiliar Norte</t>
        </is>
      </c>
      <c r="E57" t="inlineStr">
        <is>
          <t>Bello</t>
        </is>
      </c>
      <c r="F57" t="inlineStr">
        <is>
          <t>Papelería y dotación</t>
        </is>
      </c>
      <c r="G57" s="3" t="n">
        <v>2262000</v>
      </c>
    </row>
    <row r="58">
      <c r="A58" s="2" t="n">
        <v>46062</v>
      </c>
      <c r="B58" t="inlineStr">
        <is>
          <t>FV-2026-0057</t>
        </is>
      </c>
      <c r="C58" t="inlineStr">
        <is>
          <t>Santiago Vélez</t>
        </is>
      </c>
      <c r="D58" t="inlineStr">
        <is>
          <t>Hotel Diez Categoría Colombia</t>
        </is>
      </c>
      <c r="E58" t="inlineStr">
        <is>
          <t>Medellín</t>
        </is>
      </c>
      <c r="F58" t="inlineStr">
        <is>
          <t>Aseo institucional</t>
        </is>
      </c>
      <c r="G58" s="3" t="n">
        <v>631000</v>
      </c>
    </row>
    <row r="59">
      <c r="A59" s="2" t="n">
        <v>46062</v>
      </c>
      <c r="B59" t="inlineStr">
        <is>
          <t>FV-2026-0058</t>
        </is>
      </c>
      <c r="C59" t="inlineStr">
        <is>
          <t>Santiago Vélez</t>
        </is>
      </c>
      <c r="D59" t="inlineStr">
        <is>
          <t>Hotel Diez Categoría Colombia</t>
        </is>
      </c>
      <c r="E59" t="inlineStr">
        <is>
          <t>Medellín</t>
        </is>
      </c>
      <c r="F59" t="inlineStr">
        <is>
          <t>Aseo institucional</t>
        </is>
      </c>
      <c r="G59" s="3" t="n">
        <v>749000</v>
      </c>
    </row>
    <row r="60">
      <c r="A60" s="2" t="n">
        <v>46063</v>
      </c>
      <c r="B60" t="inlineStr">
        <is>
          <t>FV-2026-0059</t>
        </is>
      </c>
      <c r="C60" t="inlineStr">
        <is>
          <t>Camila Ruiz</t>
        </is>
      </c>
      <c r="D60" t="inlineStr">
        <is>
          <t>Cooperativa de Transportadores del Norte</t>
        </is>
      </c>
      <c r="E60" t="inlineStr">
        <is>
          <t>Girardota</t>
        </is>
      </c>
      <c r="F60" t="inlineStr">
        <is>
          <t>Químicos</t>
        </is>
      </c>
      <c r="G60" s="3" t="n">
        <v>539000</v>
      </c>
    </row>
    <row r="61">
      <c r="A61" s="2" t="n">
        <v>46063</v>
      </c>
      <c r="B61" t="inlineStr">
        <is>
          <t>FV-2026-0060</t>
        </is>
      </c>
      <c r="C61" t="inlineStr">
        <is>
          <t>Daniela Gómez</t>
        </is>
      </c>
      <c r="D61" t="inlineStr">
        <is>
          <t>Colegio Marymount</t>
        </is>
      </c>
      <c r="E61" t="inlineStr">
        <is>
          <t>Medellín</t>
        </is>
      </c>
      <c r="F61" t="inlineStr">
        <is>
          <t>Papelería y dotación</t>
        </is>
      </c>
      <c r="G61" s="3" t="n">
        <v>855000</v>
      </c>
    </row>
    <row r="62">
      <c r="A62" s="2" t="n">
        <v>46063</v>
      </c>
      <c r="B62" t="inlineStr">
        <is>
          <t>FV-2026-0061</t>
        </is>
      </c>
      <c r="C62" t="inlineStr">
        <is>
          <t>Daniela Gómez</t>
        </is>
      </c>
      <c r="D62" t="inlineStr">
        <is>
          <t>Colegio Marymount</t>
        </is>
      </c>
      <c r="E62" t="inlineStr">
        <is>
          <t>Medellín</t>
        </is>
      </c>
      <c r="F62" t="inlineStr">
        <is>
          <t>Papelería y dotación</t>
        </is>
      </c>
      <c r="G62" s="3" t="n">
        <v>466000</v>
      </c>
    </row>
    <row r="63">
      <c r="A63" s="2" t="n">
        <v>46064</v>
      </c>
      <c r="B63" t="inlineStr">
        <is>
          <t>FV-2026-0062</t>
        </is>
      </c>
      <c r="C63" t="inlineStr">
        <is>
          <t>Camila Ruiz</t>
        </is>
      </c>
      <c r="D63" t="inlineStr">
        <is>
          <t>Supermercado La Frontera Norte</t>
        </is>
      </c>
      <c r="E63" t="inlineStr">
        <is>
          <t>Bello</t>
        </is>
      </c>
      <c r="F63" t="inlineStr">
        <is>
          <t>Aseo institucional</t>
        </is>
      </c>
      <c r="G63" s="3" t="n">
        <v>1200000</v>
      </c>
    </row>
    <row r="64">
      <c r="A64" s="2" t="n">
        <v>46064</v>
      </c>
      <c r="B64" t="inlineStr">
        <is>
          <t>FV-2026-0063</t>
        </is>
      </c>
      <c r="C64" t="inlineStr">
        <is>
          <t>Daniela Gómez</t>
        </is>
      </c>
      <c r="D64" t="inlineStr">
        <is>
          <t>Clínica Materno Infantil La Estrella</t>
        </is>
      </c>
      <c r="E64" t="inlineStr">
        <is>
          <t>La Estrella</t>
        </is>
      </c>
      <c r="F64" t="inlineStr">
        <is>
          <t>Aseo institucional</t>
        </is>
      </c>
      <c r="G64" s="3" t="n">
        <v>554000</v>
      </c>
    </row>
    <row r="65">
      <c r="A65" s="2" t="n">
        <v>46064</v>
      </c>
      <c r="B65" t="inlineStr">
        <is>
          <t>FV-2026-0064</t>
        </is>
      </c>
      <c r="C65" t="inlineStr">
        <is>
          <t>Santiago Vélez</t>
        </is>
      </c>
      <c r="D65" t="inlineStr">
        <is>
          <t>Hotel Portón del Sur</t>
        </is>
      </c>
      <c r="E65" t="inlineStr">
        <is>
          <t>Medellín</t>
        </is>
      </c>
      <c r="F65" t="inlineStr">
        <is>
          <t>Papelería y dotación</t>
        </is>
      </c>
      <c r="G65" s="3" t="n">
        <v>401000</v>
      </c>
    </row>
    <row r="66">
      <c r="A66" s="2" t="n">
        <v>46066</v>
      </c>
      <c r="B66" t="inlineStr">
        <is>
          <t>FV-2026-0065</t>
        </is>
      </c>
      <c r="C66" t="inlineStr">
        <is>
          <t>Julián Pérez</t>
        </is>
      </c>
      <c r="D66" t="inlineStr">
        <is>
          <t>Supermercado La Sureña</t>
        </is>
      </c>
      <c r="E66" t="inlineStr">
        <is>
          <t>Sabaneta</t>
        </is>
      </c>
      <c r="F66" t="inlineStr">
        <is>
          <t>Aseo institucional</t>
        </is>
      </c>
      <c r="G66" s="3" t="n">
        <v>409000</v>
      </c>
    </row>
    <row r="67">
      <c r="A67" s="2" t="n">
        <v>46067</v>
      </c>
      <c r="B67" t="inlineStr">
        <is>
          <t>FV-2026-0066</t>
        </is>
      </c>
      <c r="C67" t="inlineStr">
        <is>
          <t>Camila Ruiz</t>
        </is>
      </c>
      <c r="D67" t="inlineStr">
        <is>
          <t>Almacén Todo Aseo Barbosa</t>
        </is>
      </c>
      <c r="E67" t="inlineStr">
        <is>
          <t>Barbosa</t>
        </is>
      </c>
      <c r="F67" t="inlineStr">
        <is>
          <t>Desechables</t>
        </is>
      </c>
      <c r="G67" s="3" t="n">
        <v>611000</v>
      </c>
    </row>
    <row r="68">
      <c r="A68" s="2" t="n">
        <v>46067</v>
      </c>
      <c r="B68" t="inlineStr">
        <is>
          <t>FV-2026-0067</t>
        </is>
      </c>
      <c r="C68" t="inlineStr">
        <is>
          <t>Julián Pérez</t>
        </is>
      </c>
      <c r="D68" t="inlineStr">
        <is>
          <t>Supermercado Mi Tienda Sabaneta</t>
        </is>
      </c>
      <c r="E68" t="inlineStr">
        <is>
          <t>Sabaneta</t>
        </is>
      </c>
      <c r="F68" t="inlineStr">
        <is>
          <t>Aseo institucional</t>
        </is>
      </c>
      <c r="G68" s="3" t="n">
        <v>414000</v>
      </c>
    </row>
    <row r="69">
      <c r="A69" s="2" t="n">
        <v>46069</v>
      </c>
      <c r="B69" t="inlineStr">
        <is>
          <t>FV-2026-0068</t>
        </is>
      </c>
      <c r="C69" t="inlineStr">
        <is>
          <t>Julián Pérez</t>
        </is>
      </c>
      <c r="D69" t="inlineStr">
        <is>
          <t>Ferretería El Progreso de Itagüí</t>
        </is>
      </c>
      <c r="E69" t="inlineStr">
        <is>
          <t>Itagüí</t>
        </is>
      </c>
      <c r="F69" t="inlineStr">
        <is>
          <t>Aseo institucional</t>
        </is>
      </c>
      <c r="G69" s="3" t="n">
        <v>5242000</v>
      </c>
    </row>
    <row r="70">
      <c r="A70" s="2" t="n">
        <v>46070</v>
      </c>
      <c r="B70" t="inlineStr">
        <is>
          <t>FV-2026-0069</t>
        </is>
      </c>
      <c r="C70" t="inlineStr">
        <is>
          <t>Camila Ruiz</t>
        </is>
      </c>
      <c r="D70" t="inlineStr">
        <is>
          <t>Panadería La Espiga de Girardota</t>
        </is>
      </c>
      <c r="E70" t="inlineStr">
        <is>
          <t>Girardota</t>
        </is>
      </c>
      <c r="F70" t="inlineStr">
        <is>
          <t>Papelería y dotación</t>
        </is>
      </c>
      <c r="G70" s="3" t="n">
        <v>1251000</v>
      </c>
    </row>
    <row r="71">
      <c r="A71" s="2" t="n">
        <v>46070</v>
      </c>
      <c r="B71" t="inlineStr">
        <is>
          <t>FV-2026-0070</t>
        </is>
      </c>
      <c r="C71" t="inlineStr">
        <is>
          <t>Julián Pérez</t>
        </is>
      </c>
      <c r="D71" t="inlineStr">
        <is>
          <t>Supermercado La Sureña</t>
        </is>
      </c>
      <c r="E71" t="inlineStr">
        <is>
          <t>Sabaneta</t>
        </is>
      </c>
      <c r="F71" t="inlineStr">
        <is>
          <t>Desechables</t>
        </is>
      </c>
      <c r="G71" s="3" t="n">
        <v>440000</v>
      </c>
    </row>
    <row r="72">
      <c r="A72" s="2" t="n">
        <v>46070</v>
      </c>
      <c r="B72" t="inlineStr">
        <is>
          <t>FV-2026-0071</t>
        </is>
      </c>
      <c r="C72" t="inlineStr">
        <is>
          <t>Julián Pérez</t>
        </is>
      </c>
      <c r="D72" t="inlineStr">
        <is>
          <t>Centro Comercial Único Envigado</t>
        </is>
      </c>
      <c r="E72" t="inlineStr">
        <is>
          <t>Envigado</t>
        </is>
      </c>
      <c r="F72" t="inlineStr">
        <is>
          <t>Aseo institucional</t>
        </is>
      </c>
      <c r="G72" s="3" t="n">
        <v>520000</v>
      </c>
    </row>
    <row r="73">
      <c r="A73" s="2" t="n">
        <v>46070</v>
      </c>
      <c r="B73" t="inlineStr">
        <is>
          <t>FV-2026-0072</t>
        </is>
      </c>
      <c r="C73" t="inlineStr">
        <is>
          <t>Julián Pérez</t>
        </is>
      </c>
      <c r="D73" t="inlineStr">
        <is>
          <t>Conjunto Residencial Loma Linda</t>
        </is>
      </c>
      <c r="E73" t="inlineStr">
        <is>
          <t>Sabaneta</t>
        </is>
      </c>
      <c r="F73" t="inlineStr">
        <is>
          <t>Papelería y dotación</t>
        </is>
      </c>
      <c r="G73" s="3" t="n">
        <v>450000</v>
      </c>
    </row>
    <row r="74">
      <c r="A74" s="2" t="n">
        <v>46070</v>
      </c>
      <c r="B74" t="inlineStr">
        <is>
          <t>FV-2026-0073</t>
        </is>
      </c>
      <c r="C74" t="inlineStr">
        <is>
          <t>Santiago Vélez</t>
        </is>
      </c>
      <c r="D74" t="inlineStr">
        <is>
          <t>Hotel Estelar Milla de Oro</t>
        </is>
      </c>
      <c r="E74" t="inlineStr">
        <is>
          <t>Medellín</t>
        </is>
      </c>
      <c r="F74" t="inlineStr">
        <is>
          <t>Aseo institucional</t>
        </is>
      </c>
      <c r="G74" s="3" t="n">
        <v>673000</v>
      </c>
    </row>
    <row r="75">
      <c r="A75" s="2" t="n">
        <v>46070</v>
      </c>
      <c r="B75" t="inlineStr">
        <is>
          <t>FV-2026-0074</t>
        </is>
      </c>
      <c r="C75" t="inlineStr">
        <is>
          <t>Santiago Vélez</t>
        </is>
      </c>
      <c r="D75" t="inlineStr">
        <is>
          <t>Hotel Boutique Patio del Mundo</t>
        </is>
      </c>
      <c r="E75" t="inlineStr">
        <is>
          <t>Medellín</t>
        </is>
      </c>
      <c r="F75" t="inlineStr">
        <is>
          <t>Papelería y dotación</t>
        </is>
      </c>
      <c r="G75" s="3" t="n">
        <v>755000</v>
      </c>
    </row>
    <row r="76">
      <c r="A76" s="2" t="n">
        <v>46071</v>
      </c>
      <c r="B76" t="inlineStr">
        <is>
          <t>FV-2026-0075</t>
        </is>
      </c>
      <c r="C76" t="inlineStr">
        <is>
          <t>Daniela Gómez</t>
        </is>
      </c>
      <c r="D76" t="inlineStr">
        <is>
          <t>Clínica Oriente Rionegro</t>
        </is>
      </c>
      <c r="E76" t="inlineStr">
        <is>
          <t>Rionegro</t>
        </is>
      </c>
      <c r="F76" t="inlineStr">
        <is>
          <t>Aseo institucional</t>
        </is>
      </c>
      <c r="G76" s="3" t="n">
        <v>1642000</v>
      </c>
    </row>
    <row r="77">
      <c r="A77" s="2" t="n">
        <v>46071</v>
      </c>
      <c r="B77" t="inlineStr">
        <is>
          <t>FV-2026-0076</t>
        </is>
      </c>
      <c r="C77" t="inlineStr">
        <is>
          <t>Julián Pérez</t>
        </is>
      </c>
      <c r="D77" t="inlineStr">
        <is>
          <t>Supermercado La Sureña</t>
        </is>
      </c>
      <c r="E77" t="inlineStr">
        <is>
          <t>Sabaneta</t>
        </is>
      </c>
      <c r="F77" t="inlineStr">
        <is>
          <t>Papelería y dotación</t>
        </is>
      </c>
      <c r="G77" s="3" t="n">
        <v>1509000</v>
      </c>
    </row>
    <row r="78">
      <c r="A78" s="2" t="n">
        <v>46071</v>
      </c>
      <c r="B78" t="inlineStr">
        <is>
          <t>FV-2026-0077</t>
        </is>
      </c>
      <c r="C78" t="inlineStr">
        <is>
          <t>Santiago Vélez</t>
        </is>
      </c>
      <c r="D78" t="inlineStr">
        <is>
          <t>Hotel Diez Categoría Colombia</t>
        </is>
      </c>
      <c r="E78" t="inlineStr">
        <is>
          <t>Medellín</t>
        </is>
      </c>
      <c r="F78" t="inlineStr">
        <is>
          <t>Químicos</t>
        </is>
      </c>
      <c r="G78" s="3" t="n">
        <v>3219000</v>
      </c>
    </row>
    <row r="79">
      <c r="A79" s="2" t="n">
        <v>46073</v>
      </c>
      <c r="B79" t="inlineStr">
        <is>
          <t>FV-2026-0078</t>
        </is>
      </c>
      <c r="C79" t="inlineStr">
        <is>
          <t>Daniela Gómez</t>
        </is>
      </c>
      <c r="D79" t="inlineStr">
        <is>
          <t>Clínica Las Vegas</t>
        </is>
      </c>
      <c r="E79" t="inlineStr">
        <is>
          <t>Medellín</t>
        </is>
      </c>
      <c r="F79" t="inlineStr">
        <is>
          <t>Aseo institucional</t>
        </is>
      </c>
      <c r="G79" s="3" t="n">
        <v>403000</v>
      </c>
    </row>
    <row r="80">
      <c r="A80" s="2" t="n">
        <v>46073</v>
      </c>
      <c r="B80" t="inlineStr">
        <is>
          <t>FV-2026-0079</t>
        </is>
      </c>
      <c r="C80" t="inlineStr">
        <is>
          <t>Daniela Gómez</t>
        </is>
      </c>
      <c r="D80" t="inlineStr">
        <is>
          <t>Clínica Vida Sabaneta</t>
        </is>
      </c>
      <c r="E80" t="inlineStr">
        <is>
          <t>Sabaneta</t>
        </is>
      </c>
      <c r="F80" t="inlineStr">
        <is>
          <t>Desechables</t>
        </is>
      </c>
      <c r="G80" s="3" t="n">
        <v>1009000</v>
      </c>
    </row>
    <row r="81">
      <c r="A81" s="2" t="n">
        <v>46073</v>
      </c>
      <c r="B81" t="inlineStr">
        <is>
          <t>FV-2026-0080</t>
        </is>
      </c>
      <c r="C81" t="inlineStr">
        <is>
          <t>Santiago Vélez</t>
        </is>
      </c>
      <c r="D81" t="inlineStr">
        <is>
          <t>Restaurante La Provincia</t>
        </is>
      </c>
      <c r="E81" t="inlineStr">
        <is>
          <t>Medellín</t>
        </is>
      </c>
      <c r="F81" t="inlineStr">
        <is>
          <t>Químicos</t>
        </is>
      </c>
      <c r="G81" s="3" t="n">
        <v>2856000</v>
      </c>
    </row>
    <row r="82">
      <c r="A82" s="2" t="n">
        <v>46073</v>
      </c>
      <c r="B82" t="inlineStr">
        <is>
          <t>FV-2026-0081</t>
        </is>
      </c>
      <c r="C82" t="inlineStr">
        <is>
          <t>Santiago Vélez</t>
        </is>
      </c>
      <c r="D82" t="inlineStr">
        <is>
          <t>Hotel Diez Categoría Colombia</t>
        </is>
      </c>
      <c r="E82" t="inlineStr">
        <is>
          <t>Medellín</t>
        </is>
      </c>
      <c r="F82" t="inlineStr">
        <is>
          <t>Aseo institucional</t>
        </is>
      </c>
      <c r="G82" s="3" t="n">
        <v>528000</v>
      </c>
    </row>
    <row r="83">
      <c r="A83" s="2" t="n">
        <v>46074</v>
      </c>
      <c r="B83" t="inlineStr">
        <is>
          <t>FV-2026-0082</t>
        </is>
      </c>
      <c r="C83" t="inlineStr">
        <is>
          <t>Daniela Gómez</t>
        </is>
      </c>
      <c r="D83" t="inlineStr">
        <is>
          <t>Clínica Materno Infantil La Estrella</t>
        </is>
      </c>
      <c r="E83" t="inlineStr">
        <is>
          <t>La Estrella</t>
        </is>
      </c>
      <c r="F83" t="inlineStr">
        <is>
          <t>Desechables</t>
        </is>
      </c>
      <c r="G83" s="3" t="n">
        <v>2190000</v>
      </c>
    </row>
    <row r="84">
      <c r="A84" s="2" t="n">
        <v>46074</v>
      </c>
      <c r="B84" t="inlineStr">
        <is>
          <t>FV-2026-0083</t>
        </is>
      </c>
      <c r="C84" t="inlineStr">
        <is>
          <t>Daniela Gómez</t>
        </is>
      </c>
      <c r="D84" t="inlineStr">
        <is>
          <t>Clínica Oriente Rionegro</t>
        </is>
      </c>
      <c r="E84" t="inlineStr">
        <is>
          <t>Rionegro</t>
        </is>
      </c>
      <c r="F84" t="inlineStr">
        <is>
          <t>Desechables</t>
        </is>
      </c>
      <c r="G84" s="3" t="n">
        <v>1385000</v>
      </c>
    </row>
    <row r="85">
      <c r="A85" s="2" t="n">
        <v>46077</v>
      </c>
      <c r="B85" t="inlineStr">
        <is>
          <t>FV-2026-0084</t>
        </is>
      </c>
      <c r="C85" t="inlineStr">
        <is>
          <t>Camila Ruiz</t>
        </is>
      </c>
      <c r="D85" t="inlineStr">
        <is>
          <t>Supermercado La Frontera Norte</t>
        </is>
      </c>
      <c r="E85" t="inlineStr">
        <is>
          <t>Bello</t>
        </is>
      </c>
      <c r="F85" t="inlineStr">
        <is>
          <t>Químicos</t>
        </is>
      </c>
      <c r="G85" s="3" t="n">
        <v>3323000</v>
      </c>
    </row>
    <row r="86">
      <c r="A86" s="2" t="n">
        <v>46077</v>
      </c>
      <c r="B86" t="inlineStr">
        <is>
          <t>FV-2026-0085</t>
        </is>
      </c>
      <c r="C86" t="inlineStr">
        <is>
          <t>Daniela Gómez</t>
        </is>
      </c>
      <c r="D86" t="inlineStr">
        <is>
          <t>Colegio San Ignacio de Envigado</t>
        </is>
      </c>
      <c r="E86" t="inlineStr">
        <is>
          <t>Envigado</t>
        </is>
      </c>
      <c r="F86" t="inlineStr">
        <is>
          <t>Químicos</t>
        </is>
      </c>
      <c r="G86" s="3" t="n">
        <v>615000</v>
      </c>
    </row>
    <row r="87">
      <c r="A87" s="2" t="n">
        <v>46077</v>
      </c>
      <c r="B87" t="inlineStr">
        <is>
          <t>FV-2026-0086</t>
        </is>
      </c>
      <c r="C87" t="inlineStr">
        <is>
          <t>Santiago Vélez</t>
        </is>
      </c>
      <c r="D87" t="inlineStr">
        <is>
          <t>Hotel Diez Categoría Colombia</t>
        </is>
      </c>
      <c r="E87" t="inlineStr">
        <is>
          <t>Medellín</t>
        </is>
      </c>
      <c r="F87" t="inlineStr">
        <is>
          <t>Aseo institucional</t>
        </is>
      </c>
      <c r="G87" s="3" t="n">
        <v>403000</v>
      </c>
    </row>
    <row r="88">
      <c r="A88" s="2" t="n">
        <v>46078</v>
      </c>
      <c r="B88" t="inlineStr">
        <is>
          <t>FV-2026-0087</t>
        </is>
      </c>
      <c r="C88" t="inlineStr">
        <is>
          <t>Camila Ruiz</t>
        </is>
      </c>
      <c r="D88" t="inlineStr">
        <is>
          <t>Conjunto Residencial Alcázares de Bello</t>
        </is>
      </c>
      <c r="E88" t="inlineStr">
        <is>
          <t>Bello</t>
        </is>
      </c>
      <c r="F88" t="inlineStr">
        <is>
          <t>Desechables</t>
        </is>
      </c>
      <c r="G88" s="3" t="n">
        <v>1143000</v>
      </c>
    </row>
    <row r="89">
      <c r="A89" s="2" t="n">
        <v>46079</v>
      </c>
      <c r="B89" t="inlineStr">
        <is>
          <t>FV-2026-0088</t>
        </is>
      </c>
      <c r="C89" t="inlineStr">
        <is>
          <t>Camila Ruiz</t>
        </is>
      </c>
      <c r="D89" t="inlineStr">
        <is>
          <t>Lavandería Industrial Bello</t>
        </is>
      </c>
      <c r="E89" t="inlineStr">
        <is>
          <t>Bello</t>
        </is>
      </c>
      <c r="F89" t="inlineStr">
        <is>
          <t>Desechables</t>
        </is>
      </c>
      <c r="G89" s="3" t="n">
        <v>1158000</v>
      </c>
    </row>
    <row r="90">
      <c r="A90" s="2" t="n">
        <v>46079</v>
      </c>
      <c r="B90" t="inlineStr">
        <is>
          <t>FV-2026-0089</t>
        </is>
      </c>
      <c r="C90" t="inlineStr">
        <is>
          <t>Daniela Gómez</t>
        </is>
      </c>
      <c r="D90" t="inlineStr">
        <is>
          <t>Colegio Marymount</t>
        </is>
      </c>
      <c r="E90" t="inlineStr">
        <is>
          <t>Medellín</t>
        </is>
      </c>
      <c r="F90" t="inlineStr">
        <is>
          <t>Desechables</t>
        </is>
      </c>
      <c r="G90" s="3" t="n">
        <v>1401000</v>
      </c>
    </row>
    <row r="91">
      <c r="A91" s="2" t="n">
        <v>46080</v>
      </c>
      <c r="B91" t="inlineStr">
        <is>
          <t>FV-2026-0090</t>
        </is>
      </c>
      <c r="C91" t="inlineStr">
        <is>
          <t>Camila Ruiz</t>
        </is>
      </c>
      <c r="D91" t="inlineStr">
        <is>
          <t>Distribuidora Norte de Alimentos</t>
        </is>
      </c>
      <c r="E91" t="inlineStr">
        <is>
          <t>Copacabana</t>
        </is>
      </c>
      <c r="F91" t="inlineStr">
        <is>
          <t>Papelería y dotación</t>
        </is>
      </c>
      <c r="G91" s="3" t="n">
        <v>492000</v>
      </c>
    </row>
    <row r="92">
      <c r="A92" s="2" t="n">
        <v>46081</v>
      </c>
      <c r="B92" t="inlineStr">
        <is>
          <t>FV-2026-0091</t>
        </is>
      </c>
      <c r="C92" t="inlineStr">
        <is>
          <t>Julián Pérez</t>
        </is>
      </c>
      <c r="D92" t="inlineStr">
        <is>
          <t>Almacén La Estrella del Sur</t>
        </is>
      </c>
      <c r="E92" t="inlineStr">
        <is>
          <t>La Estrella</t>
        </is>
      </c>
      <c r="F92" t="inlineStr">
        <is>
          <t>Químicos</t>
        </is>
      </c>
      <c r="G92" s="3" t="n">
        <v>1234000</v>
      </c>
    </row>
    <row r="93">
      <c r="A93" s="2" t="n">
        <v>46081</v>
      </c>
      <c r="B93" t="inlineStr">
        <is>
          <t>FV-2026-0092</t>
        </is>
      </c>
      <c r="C93" t="inlineStr">
        <is>
          <t>Julián Pérez</t>
        </is>
      </c>
      <c r="D93" t="inlineStr">
        <is>
          <t>Supermercado La Sureña</t>
        </is>
      </c>
      <c r="E93" t="inlineStr">
        <is>
          <t>Sabaneta</t>
        </is>
      </c>
      <c r="F93" t="inlineStr">
        <is>
          <t>Aseo institucional</t>
        </is>
      </c>
      <c r="G93" s="3" t="n">
        <v>820000</v>
      </c>
    </row>
    <row r="94">
      <c r="A94" s="2" t="n">
        <v>46081</v>
      </c>
      <c r="B94" t="inlineStr">
        <is>
          <t>FV-2026-0093</t>
        </is>
      </c>
      <c r="C94" t="inlineStr">
        <is>
          <t>Santiago Vélez</t>
        </is>
      </c>
      <c r="D94" t="inlineStr">
        <is>
          <t>Restaurante Mondongo's del Poblado</t>
        </is>
      </c>
      <c r="E94" t="inlineStr">
        <is>
          <t>Medellín</t>
        </is>
      </c>
      <c r="F94" t="inlineStr">
        <is>
          <t>Químicos</t>
        </is>
      </c>
      <c r="G94" s="3" t="n">
        <v>453000</v>
      </c>
    </row>
    <row r="95">
      <c r="A95" s="2" t="n">
        <v>46083</v>
      </c>
      <c r="B95" t="inlineStr">
        <is>
          <t>FV-2026-0094</t>
        </is>
      </c>
      <c r="C95" t="inlineStr">
        <is>
          <t>Daniela Gómez</t>
        </is>
      </c>
      <c r="D95" t="inlineStr">
        <is>
          <t>Colegio Montessori de Itagüí</t>
        </is>
      </c>
      <c r="E95" t="inlineStr">
        <is>
          <t>Itagüí</t>
        </is>
      </c>
      <c r="F95" t="inlineStr">
        <is>
          <t>Aseo institucional</t>
        </is>
      </c>
      <c r="G95" s="3" t="n">
        <v>1599000</v>
      </c>
    </row>
    <row r="96">
      <c r="A96" s="2" t="n">
        <v>46083</v>
      </c>
      <c r="B96" t="inlineStr">
        <is>
          <t>FV-2026-0095</t>
        </is>
      </c>
      <c r="C96" t="inlineStr">
        <is>
          <t>Daniela Gómez</t>
        </is>
      </c>
      <c r="D96" t="inlineStr">
        <is>
          <t>Colegio Montessori de Itagüí</t>
        </is>
      </c>
      <c r="E96" t="inlineStr">
        <is>
          <t>Itagüí</t>
        </is>
      </c>
      <c r="F96" t="inlineStr">
        <is>
          <t>Papelería y dotación</t>
        </is>
      </c>
      <c r="G96" s="3" t="n">
        <v>1112000</v>
      </c>
    </row>
    <row r="97">
      <c r="A97" s="2" t="n">
        <v>46083</v>
      </c>
      <c r="B97" t="inlineStr">
        <is>
          <t>FV-2026-0096</t>
        </is>
      </c>
      <c r="C97" t="inlineStr">
        <is>
          <t>Julián Pérez</t>
        </is>
      </c>
      <c r="D97" t="inlineStr">
        <is>
          <t>Ferretería El Progreso de Itagüí</t>
        </is>
      </c>
      <c r="E97" t="inlineStr">
        <is>
          <t>Itagüí</t>
        </is>
      </c>
      <c r="F97" t="inlineStr">
        <is>
          <t>Aseo institucional</t>
        </is>
      </c>
      <c r="G97" s="3" t="n">
        <v>800000</v>
      </c>
    </row>
    <row r="98">
      <c r="A98" s="2" t="n">
        <v>46083</v>
      </c>
      <c r="B98" t="inlineStr">
        <is>
          <t>FV-2026-0097</t>
        </is>
      </c>
      <c r="C98" t="inlineStr">
        <is>
          <t>Santiago Vélez</t>
        </is>
      </c>
      <c r="D98" t="inlineStr">
        <is>
          <t>Hotel Portón del Sur</t>
        </is>
      </c>
      <c r="E98" t="inlineStr">
        <is>
          <t>Medellín</t>
        </is>
      </c>
      <c r="F98" t="inlineStr">
        <is>
          <t>Aseo institucional</t>
        </is>
      </c>
      <c r="G98" s="3" t="n">
        <v>1150000</v>
      </c>
    </row>
    <row r="99">
      <c r="A99" s="2" t="n">
        <v>46084</v>
      </c>
      <c r="B99" t="inlineStr">
        <is>
          <t>FV-2026-0098</t>
        </is>
      </c>
      <c r="C99" t="inlineStr">
        <is>
          <t>Santiago Vélez</t>
        </is>
      </c>
      <c r="D99" t="inlineStr">
        <is>
          <t>Restaurante Mondongo's del Poblado</t>
        </is>
      </c>
      <c r="E99" t="inlineStr">
        <is>
          <t>Medellín</t>
        </is>
      </c>
      <c r="F99" t="inlineStr">
        <is>
          <t>Químicos</t>
        </is>
      </c>
      <c r="G99" s="3" t="n">
        <v>885000</v>
      </c>
    </row>
    <row r="100">
      <c r="A100" s="2" t="n">
        <v>46085</v>
      </c>
      <c r="B100" t="inlineStr">
        <is>
          <t>FV-2026-0099</t>
        </is>
      </c>
      <c r="C100" t="inlineStr">
        <is>
          <t>Camila Ruiz</t>
        </is>
      </c>
      <c r="D100" t="inlineStr">
        <is>
          <t>Almacén Todo Aseo Barbosa</t>
        </is>
      </c>
      <c r="E100" t="inlineStr">
        <is>
          <t>Barbosa</t>
        </is>
      </c>
      <c r="F100" t="inlineStr">
        <is>
          <t>Aseo institucional</t>
        </is>
      </c>
      <c r="G100" s="3" t="n">
        <v>792000</v>
      </c>
    </row>
    <row r="101">
      <c r="A101" s="2" t="n">
        <v>46086</v>
      </c>
      <c r="B101" t="inlineStr">
        <is>
          <t>FV-2026-0100</t>
        </is>
      </c>
      <c r="C101" t="inlineStr">
        <is>
          <t>Camila Ruiz</t>
        </is>
      </c>
      <c r="D101" t="inlineStr">
        <is>
          <t>Industrias Metálicas del Norte S.A.S.</t>
        </is>
      </c>
      <c r="E101" t="inlineStr">
        <is>
          <t>Copacabana</t>
        </is>
      </c>
      <c r="F101" t="inlineStr">
        <is>
          <t>Aseo institucional</t>
        </is>
      </c>
      <c r="G101" s="3" t="n">
        <v>409000</v>
      </c>
    </row>
    <row r="102">
      <c r="A102" s="2" t="n">
        <v>46086</v>
      </c>
      <c r="B102" t="inlineStr">
        <is>
          <t>FV-2026-0101</t>
        </is>
      </c>
      <c r="C102" t="inlineStr">
        <is>
          <t>Julián Pérez</t>
        </is>
      </c>
      <c r="D102" t="inlineStr">
        <is>
          <t>Supermercado Mi Tienda Sabaneta</t>
        </is>
      </c>
      <c r="E102" t="inlineStr">
        <is>
          <t>Sabaneta</t>
        </is>
      </c>
      <c r="F102" t="inlineStr">
        <is>
          <t>Desechables</t>
        </is>
      </c>
      <c r="G102" s="3" t="n">
        <v>481000</v>
      </c>
    </row>
    <row r="103">
      <c r="A103" s="2" t="n">
        <v>46087</v>
      </c>
      <c r="B103" t="inlineStr">
        <is>
          <t>FV-2026-0102</t>
        </is>
      </c>
      <c r="C103" t="inlineStr">
        <is>
          <t>Julián Pérez</t>
        </is>
      </c>
      <c r="D103" t="inlineStr">
        <is>
          <t>Almacén La Estrella del Sur</t>
        </is>
      </c>
      <c r="E103" t="inlineStr">
        <is>
          <t>La Estrella</t>
        </is>
      </c>
      <c r="F103" t="inlineStr">
        <is>
          <t>Desechables</t>
        </is>
      </c>
      <c r="G103" s="3" t="n">
        <v>1188000</v>
      </c>
    </row>
    <row r="104">
      <c r="A104" s="2" t="n">
        <v>46087</v>
      </c>
      <c r="B104" t="inlineStr">
        <is>
          <t>FV-2026-0103</t>
        </is>
      </c>
      <c r="C104" t="inlineStr">
        <is>
          <t>Julián Pérez</t>
        </is>
      </c>
      <c r="D104" t="inlineStr">
        <is>
          <t>Distribuidora Sur Insumos S.A.S.</t>
        </is>
      </c>
      <c r="E104" t="inlineStr">
        <is>
          <t>Itagüí</t>
        </is>
      </c>
      <c r="F104" t="inlineStr">
        <is>
          <t>Químicos</t>
        </is>
      </c>
      <c r="G104" s="3" t="n">
        <v>950000</v>
      </c>
    </row>
    <row r="105">
      <c r="A105" s="2" t="n">
        <v>46087</v>
      </c>
      <c r="B105" t="inlineStr">
        <is>
          <t>FV-2026-0104</t>
        </is>
      </c>
      <c r="C105" t="inlineStr">
        <is>
          <t>Santiago Vélez</t>
        </is>
      </c>
      <c r="D105" t="inlineStr">
        <is>
          <t>Restaurante Carmen</t>
        </is>
      </c>
      <c r="E105" t="inlineStr">
        <is>
          <t>Medellín</t>
        </is>
      </c>
      <c r="F105" t="inlineStr">
        <is>
          <t>Químicos</t>
        </is>
      </c>
      <c r="G105" s="3" t="n">
        <v>416000</v>
      </c>
    </row>
    <row r="106">
      <c r="A106" s="2" t="n">
        <v>46088</v>
      </c>
      <c r="B106" t="inlineStr">
        <is>
          <t>FV-2026-0105</t>
        </is>
      </c>
      <c r="C106" t="inlineStr">
        <is>
          <t>Camila Ruiz</t>
        </is>
      </c>
      <c r="D106" t="inlineStr">
        <is>
          <t>Lavandería Industrial Bello</t>
        </is>
      </c>
      <c r="E106" t="inlineStr">
        <is>
          <t>Bello</t>
        </is>
      </c>
      <c r="F106" t="inlineStr">
        <is>
          <t>Aseo institucional</t>
        </is>
      </c>
      <c r="G106" s="3" t="n">
        <v>2565000</v>
      </c>
    </row>
    <row r="107">
      <c r="A107" s="2" t="n">
        <v>46090</v>
      </c>
      <c r="B107" t="inlineStr">
        <is>
          <t>FV-2026-0106</t>
        </is>
      </c>
      <c r="C107" t="inlineStr">
        <is>
          <t>Santiago Vélez</t>
        </is>
      </c>
      <c r="D107" t="inlineStr">
        <is>
          <t>Restaurante Hato Viejo</t>
        </is>
      </c>
      <c r="E107" t="inlineStr">
        <is>
          <t>Medellín</t>
        </is>
      </c>
      <c r="F107" t="inlineStr">
        <is>
          <t>Químicos</t>
        </is>
      </c>
      <c r="G107" s="3" t="n">
        <v>2752000</v>
      </c>
    </row>
    <row r="108">
      <c r="A108" s="2" t="n">
        <v>46091</v>
      </c>
      <c r="B108" t="inlineStr">
        <is>
          <t>FV-2026-0107</t>
        </is>
      </c>
      <c r="C108" t="inlineStr">
        <is>
          <t>Santiago Vélez</t>
        </is>
      </c>
      <c r="D108" t="inlineStr">
        <is>
          <t>Hotel Boutique Patio del Mundo</t>
        </is>
      </c>
      <c r="E108" t="inlineStr">
        <is>
          <t>Medellín</t>
        </is>
      </c>
      <c r="F108" t="inlineStr">
        <is>
          <t>Desechables</t>
        </is>
      </c>
      <c r="G108" s="3" t="n">
        <v>1077000</v>
      </c>
    </row>
    <row r="109">
      <c r="A109" s="2" t="n">
        <v>46092</v>
      </c>
      <c r="B109" t="inlineStr">
        <is>
          <t>FV-2026-0108</t>
        </is>
      </c>
      <c r="C109" t="inlineStr">
        <is>
          <t>Camila Ruiz</t>
        </is>
      </c>
      <c r="D109" t="inlineStr">
        <is>
          <t>Conjunto Residencial Alcázares de Bello</t>
        </is>
      </c>
      <c r="E109" t="inlineStr">
        <is>
          <t>Bello</t>
        </is>
      </c>
      <c r="F109" t="inlineStr">
        <is>
          <t>Papelería y dotación</t>
        </is>
      </c>
      <c r="G109" s="3" t="n">
        <v>425000</v>
      </c>
    </row>
    <row r="110">
      <c r="A110" s="2" t="n">
        <v>46092</v>
      </c>
      <c r="B110" t="inlineStr">
        <is>
          <t>FV-2026-0109</t>
        </is>
      </c>
      <c r="C110" t="inlineStr">
        <is>
          <t>Daniela Gómez</t>
        </is>
      </c>
      <c r="D110" t="inlineStr">
        <is>
          <t>Colegio Alemán de Medellín</t>
        </is>
      </c>
      <c r="E110" t="inlineStr">
        <is>
          <t>Medellín</t>
        </is>
      </c>
      <c r="F110" t="inlineStr">
        <is>
          <t>Papelería y dotación</t>
        </is>
      </c>
      <c r="G110" s="3" t="n">
        <v>1370000</v>
      </c>
    </row>
    <row r="111">
      <c r="A111" s="2" t="n">
        <v>46092</v>
      </c>
      <c r="B111" t="inlineStr">
        <is>
          <t>FV-2026-0110</t>
        </is>
      </c>
      <c r="C111" t="inlineStr">
        <is>
          <t>Julián Pérez</t>
        </is>
      </c>
      <c r="D111" t="inlineStr">
        <is>
          <t>Ferretería El Progreso de Itagüí</t>
        </is>
      </c>
      <c r="E111" t="inlineStr">
        <is>
          <t>Itagüí</t>
        </is>
      </c>
      <c r="F111" t="inlineStr">
        <is>
          <t>Aseo institucional</t>
        </is>
      </c>
      <c r="G111" s="3" t="n">
        <v>976000</v>
      </c>
    </row>
    <row r="112">
      <c r="A112" s="2" t="n">
        <v>46092</v>
      </c>
      <c r="B112" t="inlineStr">
        <is>
          <t>FV-2026-0111</t>
        </is>
      </c>
      <c r="C112" t="inlineStr">
        <is>
          <t>Julián Pérez</t>
        </is>
      </c>
      <c r="D112" t="inlineStr">
        <is>
          <t>Industrias Químicas de Caldas</t>
        </is>
      </c>
      <c r="E112" t="inlineStr">
        <is>
          <t>Caldas</t>
        </is>
      </c>
      <c r="F112" t="inlineStr">
        <is>
          <t>Químicos</t>
        </is>
      </c>
      <c r="G112" s="3" t="n">
        <v>1041000</v>
      </c>
    </row>
    <row r="113">
      <c r="A113" s="2" t="n">
        <v>46092</v>
      </c>
      <c r="B113" t="inlineStr">
        <is>
          <t>FV-2026-0112</t>
        </is>
      </c>
      <c r="C113" t="inlineStr">
        <is>
          <t>Santiago Vélez</t>
        </is>
      </c>
      <c r="D113" t="inlineStr">
        <is>
          <t>Restaurante Mercado del Río</t>
        </is>
      </c>
      <c r="E113" t="inlineStr">
        <is>
          <t>Medellín</t>
        </is>
      </c>
      <c r="F113" t="inlineStr">
        <is>
          <t>Aseo institucional</t>
        </is>
      </c>
      <c r="G113" s="3" t="n">
        <v>823000</v>
      </c>
    </row>
    <row r="114">
      <c r="A114" s="2" t="n">
        <v>46093</v>
      </c>
      <c r="B114" t="inlineStr">
        <is>
          <t>FV-2026-0113</t>
        </is>
      </c>
      <c r="C114" t="inlineStr">
        <is>
          <t>Daniela Gómez</t>
        </is>
      </c>
      <c r="D114" t="inlineStr">
        <is>
          <t>Clínica Oriente Rionegro</t>
        </is>
      </c>
      <c r="E114" t="inlineStr">
        <is>
          <t>Rionegro</t>
        </is>
      </c>
      <c r="F114" t="inlineStr">
        <is>
          <t>Desechables</t>
        </is>
      </c>
      <c r="G114" s="3" t="n">
        <v>444000</v>
      </c>
    </row>
    <row r="115">
      <c r="A115" s="2" t="n">
        <v>46094</v>
      </c>
      <c r="B115" t="inlineStr">
        <is>
          <t>FV-2026-0114</t>
        </is>
      </c>
      <c r="C115" t="inlineStr">
        <is>
          <t>Camila Ruiz</t>
        </is>
      </c>
      <c r="D115" t="inlineStr">
        <is>
          <t>Ferretería y Aseo El Trébol</t>
        </is>
      </c>
      <c r="E115" t="inlineStr">
        <is>
          <t>Bello</t>
        </is>
      </c>
      <c r="F115" t="inlineStr">
        <is>
          <t>Papelería y dotación</t>
        </is>
      </c>
      <c r="G115" s="3" t="n">
        <v>601000</v>
      </c>
    </row>
    <row r="116">
      <c r="A116" s="2" t="n">
        <v>46094</v>
      </c>
      <c r="B116" t="inlineStr">
        <is>
          <t>FV-2026-0115</t>
        </is>
      </c>
      <c r="C116" t="inlineStr">
        <is>
          <t>Camila Ruiz</t>
        </is>
      </c>
      <c r="D116" t="inlineStr">
        <is>
          <t>Supermercado Confamiliar Norte</t>
        </is>
      </c>
      <c r="E116" t="inlineStr">
        <is>
          <t>Bello</t>
        </is>
      </c>
      <c r="F116" t="inlineStr">
        <is>
          <t>Químicos</t>
        </is>
      </c>
      <c r="G116" s="3" t="n">
        <v>1019000</v>
      </c>
    </row>
    <row r="117">
      <c r="A117" s="2" t="n">
        <v>46094</v>
      </c>
      <c r="B117" t="inlineStr">
        <is>
          <t>FV-2026-0116</t>
        </is>
      </c>
      <c r="C117" t="inlineStr">
        <is>
          <t>Camila Ruiz</t>
        </is>
      </c>
      <c r="D117" t="inlineStr">
        <is>
          <t>Supermercado Confamiliar Norte</t>
        </is>
      </c>
      <c r="E117" t="inlineStr">
        <is>
          <t>Bello</t>
        </is>
      </c>
      <c r="F117" t="inlineStr">
        <is>
          <t>Aseo institucional</t>
        </is>
      </c>
      <c r="G117" s="3" t="n">
        <v>1944000</v>
      </c>
    </row>
    <row r="118">
      <c r="A118" s="2" t="n">
        <v>46095</v>
      </c>
      <c r="B118" t="inlineStr">
        <is>
          <t>FV-2026-0117</t>
        </is>
      </c>
      <c r="C118" t="inlineStr">
        <is>
          <t>Santiago Vélez</t>
        </is>
      </c>
      <c r="D118" t="inlineStr">
        <is>
          <t>Restaurante La Provincia</t>
        </is>
      </c>
      <c r="E118" t="inlineStr">
        <is>
          <t>Medellín</t>
        </is>
      </c>
      <c r="F118" t="inlineStr">
        <is>
          <t>Desechables</t>
        </is>
      </c>
      <c r="G118" s="3" t="n">
        <v>2250000</v>
      </c>
    </row>
    <row r="119">
      <c r="A119" s="2" t="n">
        <v>46097</v>
      </c>
      <c r="B119" t="inlineStr">
        <is>
          <t>FV-2026-0118</t>
        </is>
      </c>
      <c r="C119" t="inlineStr">
        <is>
          <t>Julián Pérez</t>
        </is>
      </c>
      <c r="D119" t="inlineStr">
        <is>
          <t>Confecciones Envigado Textil</t>
        </is>
      </c>
      <c r="E119" t="inlineStr">
        <is>
          <t>Envigado</t>
        </is>
      </c>
      <c r="F119" t="inlineStr">
        <is>
          <t>Desechables</t>
        </is>
      </c>
      <c r="G119" s="3" t="n">
        <v>2812000</v>
      </c>
    </row>
    <row r="120">
      <c r="A120" s="2" t="n">
        <v>46099</v>
      </c>
      <c r="B120" t="inlineStr">
        <is>
          <t>FV-2026-0119</t>
        </is>
      </c>
      <c r="C120" t="inlineStr">
        <is>
          <t>Julián Pérez</t>
        </is>
      </c>
      <c r="D120" t="inlineStr">
        <is>
          <t>Industrias Químicas de Caldas</t>
        </is>
      </c>
      <c r="E120" t="inlineStr">
        <is>
          <t>Caldas</t>
        </is>
      </c>
      <c r="F120" t="inlineStr">
        <is>
          <t>Desechables</t>
        </is>
      </c>
      <c r="G120" s="3" t="n">
        <v>414000</v>
      </c>
    </row>
    <row r="121">
      <c r="A121" s="2" t="n">
        <v>46099</v>
      </c>
      <c r="B121" t="inlineStr">
        <is>
          <t>FV-2026-0120</t>
        </is>
      </c>
      <c r="C121" t="inlineStr">
        <is>
          <t>Julián Pérez</t>
        </is>
      </c>
      <c r="D121" t="inlineStr">
        <is>
          <t>Supermercado La Sureña</t>
        </is>
      </c>
      <c r="E121" t="inlineStr">
        <is>
          <t>Sabaneta</t>
        </is>
      </c>
      <c r="F121" t="inlineStr">
        <is>
          <t>Aseo institucional</t>
        </is>
      </c>
      <c r="G121" s="3" t="n">
        <v>932000</v>
      </c>
    </row>
    <row r="122">
      <c r="A122" s="2" t="n">
        <v>46099</v>
      </c>
      <c r="B122" t="inlineStr">
        <is>
          <t>FV-2026-0121</t>
        </is>
      </c>
      <c r="C122" t="inlineStr">
        <is>
          <t>Julián Pérez</t>
        </is>
      </c>
      <c r="D122" t="inlineStr">
        <is>
          <t>Distribuidora Sur Insumos S.A.S.</t>
        </is>
      </c>
      <c r="E122" t="inlineStr">
        <is>
          <t>Itagüí</t>
        </is>
      </c>
      <c r="F122" t="inlineStr">
        <is>
          <t>Aseo institucional</t>
        </is>
      </c>
      <c r="G122" s="3" t="n">
        <v>838000</v>
      </c>
    </row>
    <row r="123">
      <c r="A123" s="2" t="n">
        <v>46100</v>
      </c>
      <c r="B123" t="inlineStr">
        <is>
          <t>FV-2026-0122</t>
        </is>
      </c>
      <c r="C123" t="inlineStr">
        <is>
          <t>Daniela Gómez</t>
        </is>
      </c>
      <c r="D123" t="inlineStr">
        <is>
          <t>Colegio Marymount</t>
        </is>
      </c>
      <c r="E123" t="inlineStr">
        <is>
          <t>Medellín</t>
        </is>
      </c>
      <c r="F123" t="inlineStr">
        <is>
          <t>Químicos</t>
        </is>
      </c>
      <c r="G123" s="3" t="n">
        <v>599000</v>
      </c>
    </row>
    <row r="124">
      <c r="A124" s="2" t="n">
        <v>46100</v>
      </c>
      <c r="B124" t="inlineStr">
        <is>
          <t>FV-2026-0123</t>
        </is>
      </c>
      <c r="C124" t="inlineStr">
        <is>
          <t>Julián Pérez</t>
        </is>
      </c>
      <c r="D124" t="inlineStr">
        <is>
          <t>Bodega y Depósito La Estrella</t>
        </is>
      </c>
      <c r="E124" t="inlineStr">
        <is>
          <t>La Estrella</t>
        </is>
      </c>
      <c r="F124" t="inlineStr">
        <is>
          <t>Desechables</t>
        </is>
      </c>
      <c r="G124" s="3" t="n">
        <v>411000</v>
      </c>
    </row>
    <row r="125">
      <c r="A125" s="2" t="n">
        <v>46100</v>
      </c>
      <c r="B125" t="inlineStr">
        <is>
          <t>FV-2026-0124</t>
        </is>
      </c>
      <c r="C125" t="inlineStr">
        <is>
          <t>Julián Pérez</t>
        </is>
      </c>
      <c r="D125" t="inlineStr">
        <is>
          <t>Conjunto Residencial Loma Linda</t>
        </is>
      </c>
      <c r="E125" t="inlineStr">
        <is>
          <t>Sabaneta</t>
        </is>
      </c>
      <c r="F125" t="inlineStr">
        <is>
          <t>Aseo institucional</t>
        </is>
      </c>
      <c r="G125" s="3" t="n">
        <v>3157000</v>
      </c>
    </row>
    <row r="126">
      <c r="A126" s="2" t="n">
        <v>46101</v>
      </c>
      <c r="B126" t="inlineStr">
        <is>
          <t>FV-2026-0125</t>
        </is>
      </c>
      <c r="C126" t="inlineStr">
        <is>
          <t>Camila Ruiz</t>
        </is>
      </c>
      <c r="D126" t="inlineStr">
        <is>
          <t>Distribuidora Norte de Alimentos</t>
        </is>
      </c>
      <c r="E126" t="inlineStr">
        <is>
          <t>Copacabana</t>
        </is>
      </c>
      <c r="F126" t="inlineStr">
        <is>
          <t>Químicos</t>
        </is>
      </c>
      <c r="G126" s="3" t="n">
        <v>719000</v>
      </c>
    </row>
    <row r="127">
      <c r="A127" s="2" t="n">
        <v>46101</v>
      </c>
      <c r="B127" t="inlineStr">
        <is>
          <t>FV-2026-0126</t>
        </is>
      </c>
      <c r="C127" t="inlineStr">
        <is>
          <t>Santiago Vélez</t>
        </is>
      </c>
      <c r="D127" t="inlineStr">
        <is>
          <t>Hotel Diez Categoría Colombia</t>
        </is>
      </c>
      <c r="E127" t="inlineStr">
        <is>
          <t>Medellín</t>
        </is>
      </c>
      <c r="F127" t="inlineStr">
        <is>
          <t>Desechables</t>
        </is>
      </c>
      <c r="G127" s="3" t="n">
        <v>437000</v>
      </c>
    </row>
    <row r="128">
      <c r="A128" s="2" t="n">
        <v>46102</v>
      </c>
      <c r="B128" t="inlineStr">
        <is>
          <t>FV-2026-0127</t>
        </is>
      </c>
      <c r="C128" t="inlineStr">
        <is>
          <t>Camila Ruiz</t>
        </is>
      </c>
      <c r="D128" t="inlineStr">
        <is>
          <t>Industrias Metálicas del Norte S.A.S.</t>
        </is>
      </c>
      <c r="E128" t="inlineStr">
        <is>
          <t>Copacabana</t>
        </is>
      </c>
      <c r="F128" t="inlineStr">
        <is>
          <t>Químicos</t>
        </is>
      </c>
      <c r="G128" s="3" t="n">
        <v>506000</v>
      </c>
    </row>
    <row r="129">
      <c r="A129" s="2" t="n">
        <v>46104</v>
      </c>
      <c r="B129" t="inlineStr">
        <is>
          <t>FV-2026-0128</t>
        </is>
      </c>
      <c r="C129" t="inlineStr">
        <is>
          <t>Camila Ruiz</t>
        </is>
      </c>
      <c r="D129" t="inlineStr">
        <is>
          <t>Panadería La Espiga de Girardota</t>
        </is>
      </c>
      <c r="E129" t="inlineStr">
        <is>
          <t>Girardota</t>
        </is>
      </c>
      <c r="F129" t="inlineStr">
        <is>
          <t>Aseo institucional</t>
        </is>
      </c>
      <c r="G129" s="3" t="n">
        <v>2339000</v>
      </c>
    </row>
    <row r="130">
      <c r="A130" s="2" t="n">
        <v>46104</v>
      </c>
      <c r="B130" t="inlineStr">
        <is>
          <t>FV-2026-0129</t>
        </is>
      </c>
      <c r="C130" t="inlineStr">
        <is>
          <t>Daniela Gómez</t>
        </is>
      </c>
      <c r="D130" t="inlineStr">
        <is>
          <t>Clínica Oriente Rionegro</t>
        </is>
      </c>
      <c r="E130" t="inlineStr">
        <is>
          <t>Rionegro</t>
        </is>
      </c>
      <c r="F130" t="inlineStr">
        <is>
          <t>Desechables</t>
        </is>
      </c>
      <c r="G130" s="3" t="n">
        <v>3272000</v>
      </c>
    </row>
    <row r="131">
      <c r="A131" s="2" t="n">
        <v>46104</v>
      </c>
      <c r="B131" t="inlineStr">
        <is>
          <t>FV-2026-0130</t>
        </is>
      </c>
      <c r="C131" t="inlineStr">
        <is>
          <t>Daniela Gómez</t>
        </is>
      </c>
      <c r="D131" t="inlineStr">
        <is>
          <t>Colegio La Salle de Envigado</t>
        </is>
      </c>
      <c r="E131" t="inlineStr">
        <is>
          <t>Envigado</t>
        </is>
      </c>
      <c r="F131" t="inlineStr">
        <is>
          <t>Aseo institucional</t>
        </is>
      </c>
      <c r="G131" s="3" t="n">
        <v>402000</v>
      </c>
    </row>
    <row r="132">
      <c r="A132" s="2" t="n">
        <v>46104</v>
      </c>
      <c r="B132" t="inlineStr">
        <is>
          <t>FV-2026-0131</t>
        </is>
      </c>
      <c r="C132" t="inlineStr">
        <is>
          <t>Daniela Gómez</t>
        </is>
      </c>
      <c r="D132" t="inlineStr">
        <is>
          <t>Colegio Alemán de Medellín</t>
        </is>
      </c>
      <c r="E132" t="inlineStr">
        <is>
          <t>Medellín</t>
        </is>
      </c>
      <c r="F132" t="inlineStr">
        <is>
          <t>Químicos</t>
        </is>
      </c>
      <c r="G132" s="3" t="n">
        <v>944000</v>
      </c>
    </row>
    <row r="133">
      <c r="A133" s="2" t="n">
        <v>46105</v>
      </c>
      <c r="B133" t="inlineStr">
        <is>
          <t>FV-2026-0132</t>
        </is>
      </c>
      <c r="C133" t="inlineStr">
        <is>
          <t>Camila Ruiz</t>
        </is>
      </c>
      <c r="D133" t="inlineStr">
        <is>
          <t>Cooperativa de Transportadores del Norte</t>
        </is>
      </c>
      <c r="E133" t="inlineStr">
        <is>
          <t>Girardota</t>
        </is>
      </c>
      <c r="F133" t="inlineStr">
        <is>
          <t>Aseo institucional</t>
        </is>
      </c>
      <c r="G133" s="3" t="n">
        <v>2203000</v>
      </c>
    </row>
    <row r="134">
      <c r="A134" s="2" t="n">
        <v>46105</v>
      </c>
      <c r="B134" t="inlineStr">
        <is>
          <t>FV-2026-0133</t>
        </is>
      </c>
      <c r="C134" t="inlineStr">
        <is>
          <t>Daniela Gómez</t>
        </is>
      </c>
      <c r="D134" t="inlineStr">
        <is>
          <t>Colegio San Ignacio de Envigado</t>
        </is>
      </c>
      <c r="E134" t="inlineStr">
        <is>
          <t>Envigado</t>
        </is>
      </c>
      <c r="F134" t="inlineStr">
        <is>
          <t>Papelería y dotación</t>
        </is>
      </c>
      <c r="G134" s="3" t="n">
        <v>1003000</v>
      </c>
    </row>
    <row r="135">
      <c r="A135" s="2" t="n">
        <v>46105</v>
      </c>
      <c r="B135" t="inlineStr">
        <is>
          <t>FV-2026-0134</t>
        </is>
      </c>
      <c r="C135" t="inlineStr">
        <is>
          <t>Santiago Vélez</t>
        </is>
      </c>
      <c r="D135" t="inlineStr">
        <is>
          <t>Hotel Portón del Sur</t>
        </is>
      </c>
      <c r="E135" t="inlineStr">
        <is>
          <t>Medellín</t>
        </is>
      </c>
      <c r="F135" t="inlineStr">
        <is>
          <t>Químicos</t>
        </is>
      </c>
      <c r="G135" s="3" t="n">
        <v>2638000</v>
      </c>
    </row>
    <row r="136">
      <c r="A136" s="2" t="n">
        <v>46106</v>
      </c>
      <c r="B136" t="inlineStr">
        <is>
          <t>FV-2026-0135</t>
        </is>
      </c>
      <c r="C136" t="inlineStr">
        <is>
          <t>Santiago Vélez</t>
        </is>
      </c>
      <c r="D136" t="inlineStr">
        <is>
          <t>Restaurante Hato Viejo</t>
        </is>
      </c>
      <c r="E136" t="inlineStr">
        <is>
          <t>Medellín</t>
        </is>
      </c>
      <c r="F136" t="inlineStr">
        <is>
          <t>Químicos</t>
        </is>
      </c>
      <c r="G136" s="3" t="n">
        <v>790000</v>
      </c>
    </row>
    <row r="137">
      <c r="A137" s="2" t="n">
        <v>46107</v>
      </c>
      <c r="B137" t="inlineStr">
        <is>
          <t>FV-2026-0136</t>
        </is>
      </c>
      <c r="C137" t="inlineStr">
        <is>
          <t>Daniela Gómez</t>
        </is>
      </c>
      <c r="D137" t="inlineStr">
        <is>
          <t>Colegio San Ignacio de Envigado</t>
        </is>
      </c>
      <c r="E137" t="inlineStr">
        <is>
          <t>Envigado</t>
        </is>
      </c>
      <c r="F137" t="inlineStr">
        <is>
          <t>Aseo institucional</t>
        </is>
      </c>
      <c r="G137" s="3" t="n">
        <v>404000</v>
      </c>
    </row>
    <row r="138">
      <c r="A138" s="2" t="n">
        <v>46107</v>
      </c>
      <c r="B138" t="inlineStr">
        <is>
          <t>FV-2026-0137</t>
        </is>
      </c>
      <c r="C138" t="inlineStr">
        <is>
          <t>Daniela Gómez</t>
        </is>
      </c>
      <c r="D138" t="inlineStr">
        <is>
          <t>Clínica del Sur Medellín</t>
        </is>
      </c>
      <c r="E138" t="inlineStr">
        <is>
          <t>Medellín</t>
        </is>
      </c>
      <c r="F138" t="inlineStr">
        <is>
          <t>Desechables</t>
        </is>
      </c>
      <c r="G138" s="3" t="n">
        <v>1536000</v>
      </c>
    </row>
    <row r="139">
      <c r="A139" s="2" t="n">
        <v>46107</v>
      </c>
      <c r="B139" t="inlineStr">
        <is>
          <t>FV-2026-0138</t>
        </is>
      </c>
      <c r="C139" t="inlineStr">
        <is>
          <t>Santiago Vélez</t>
        </is>
      </c>
      <c r="D139" t="inlineStr">
        <is>
          <t>Restaurante Hato Viejo</t>
        </is>
      </c>
      <c r="E139" t="inlineStr">
        <is>
          <t>Medellín</t>
        </is>
      </c>
      <c r="F139" t="inlineStr">
        <is>
          <t>Aseo institucional</t>
        </is>
      </c>
      <c r="G139" s="3" t="n">
        <v>590000</v>
      </c>
    </row>
    <row r="140">
      <c r="A140" s="2" t="n">
        <v>46107</v>
      </c>
      <c r="B140" t="inlineStr">
        <is>
          <t>FV-2026-0139</t>
        </is>
      </c>
      <c r="C140" t="inlineStr">
        <is>
          <t>Santiago Vélez</t>
        </is>
      </c>
      <c r="D140" t="inlineStr">
        <is>
          <t>Restaurante Mercado del Río</t>
        </is>
      </c>
      <c r="E140" t="inlineStr">
        <is>
          <t>Medellín</t>
        </is>
      </c>
      <c r="F140" t="inlineStr">
        <is>
          <t>Aseo institucional</t>
        </is>
      </c>
      <c r="G140" s="3" t="n">
        <v>448000</v>
      </c>
    </row>
    <row r="141">
      <c r="A141" s="2" t="n">
        <v>46109</v>
      </c>
      <c r="B141" t="inlineStr">
        <is>
          <t>FV-2026-0140</t>
        </is>
      </c>
      <c r="C141" t="inlineStr">
        <is>
          <t>Daniela Gómez</t>
        </is>
      </c>
      <c r="D141" t="inlineStr">
        <is>
          <t>Clínica Oriente Rionegro</t>
        </is>
      </c>
      <c r="E141" t="inlineStr">
        <is>
          <t>Rionegro</t>
        </is>
      </c>
      <c r="F141" t="inlineStr">
        <is>
          <t>Aseo institucional</t>
        </is>
      </c>
      <c r="G141" s="3" t="n">
        <v>419000</v>
      </c>
    </row>
    <row r="142">
      <c r="A142" s="2" t="n">
        <v>46109</v>
      </c>
      <c r="B142" t="inlineStr">
        <is>
          <t>FV-2026-0141</t>
        </is>
      </c>
      <c r="C142" t="inlineStr">
        <is>
          <t>Santiago Vélez</t>
        </is>
      </c>
      <c r="D142" t="inlineStr">
        <is>
          <t>Restaurante Mercado del Río</t>
        </is>
      </c>
      <c r="E142" t="inlineStr">
        <is>
          <t>Medellín</t>
        </is>
      </c>
      <c r="F142" t="inlineStr">
        <is>
          <t>Aseo institucional</t>
        </is>
      </c>
      <c r="G142" s="3" t="n">
        <v>1527000</v>
      </c>
    </row>
    <row r="143">
      <c r="A143" s="2" t="n">
        <v>46109</v>
      </c>
      <c r="B143" t="inlineStr">
        <is>
          <t>FV-2026-0142</t>
        </is>
      </c>
      <c r="C143" t="inlineStr">
        <is>
          <t>Santiago Vélez</t>
        </is>
      </c>
      <c r="D143" t="inlineStr">
        <is>
          <t>Restaurante Carmen</t>
        </is>
      </c>
      <c r="E143" t="inlineStr">
        <is>
          <t>Medellín</t>
        </is>
      </c>
      <c r="F143" t="inlineStr">
        <is>
          <t>Desechables</t>
        </is>
      </c>
      <c r="G143" s="3" t="n">
        <v>1217000</v>
      </c>
    </row>
    <row r="144">
      <c r="A144" s="2" t="n">
        <v>46112</v>
      </c>
      <c r="B144" t="inlineStr">
        <is>
          <t>FV-2026-0143</t>
        </is>
      </c>
      <c r="C144" t="inlineStr">
        <is>
          <t>Camila Ruiz</t>
        </is>
      </c>
      <c r="D144" t="inlineStr">
        <is>
          <t>Supermercado Confamiliar Norte</t>
        </is>
      </c>
      <c r="E144" t="inlineStr">
        <is>
          <t>Bello</t>
        </is>
      </c>
      <c r="F144" t="inlineStr">
        <is>
          <t>Aseo institucional</t>
        </is>
      </c>
      <c r="G144" s="3" t="n">
        <v>450000</v>
      </c>
    </row>
    <row r="145">
      <c r="A145" s="2" t="n">
        <v>46112</v>
      </c>
      <c r="B145" t="inlineStr">
        <is>
          <t>FV-2026-0144</t>
        </is>
      </c>
      <c r="C145" t="inlineStr">
        <is>
          <t>Camila Ruiz</t>
        </is>
      </c>
      <c r="D145" t="inlineStr">
        <is>
          <t>Lavandería Industrial Bello</t>
        </is>
      </c>
      <c r="E145" t="inlineStr">
        <is>
          <t>Bello</t>
        </is>
      </c>
      <c r="F145" t="inlineStr">
        <is>
          <t>Químicos</t>
        </is>
      </c>
      <c r="G145" s="3" t="n">
        <v>1028000</v>
      </c>
    </row>
    <row r="146">
      <c r="A146" s="2" t="n">
        <v>46112</v>
      </c>
      <c r="B146" t="inlineStr">
        <is>
          <t>FV-2026-0145</t>
        </is>
      </c>
      <c r="C146" t="inlineStr">
        <is>
          <t>Daniela Gómez</t>
        </is>
      </c>
      <c r="D146" t="inlineStr">
        <is>
          <t>Colegio Alemán de Medellín</t>
        </is>
      </c>
      <c r="E146" t="inlineStr">
        <is>
          <t>Medellín</t>
        </is>
      </c>
      <c r="F146" t="inlineStr">
        <is>
          <t>Químicos</t>
        </is>
      </c>
      <c r="G146" s="3" t="n">
        <v>1896000</v>
      </c>
    </row>
    <row r="147">
      <c r="A147" s="2" t="n">
        <v>46113</v>
      </c>
      <c r="B147" t="inlineStr">
        <is>
          <t>FV-2026-0146</t>
        </is>
      </c>
      <c r="C147" t="inlineStr">
        <is>
          <t>Camila Ruiz</t>
        </is>
      </c>
      <c r="D147" t="inlineStr">
        <is>
          <t>Lavandería Industrial Bello</t>
        </is>
      </c>
      <c r="E147" t="inlineStr">
        <is>
          <t>Bello</t>
        </is>
      </c>
      <c r="F147" t="inlineStr">
        <is>
          <t>Desechables</t>
        </is>
      </c>
      <c r="G147" s="3" t="n">
        <v>436000</v>
      </c>
    </row>
    <row r="148">
      <c r="A148" s="2" t="n">
        <v>46113</v>
      </c>
      <c r="B148" t="inlineStr">
        <is>
          <t>FV-2026-0147</t>
        </is>
      </c>
      <c r="C148" t="inlineStr">
        <is>
          <t>Camila Ruiz</t>
        </is>
      </c>
      <c r="D148" t="inlineStr">
        <is>
          <t>Panadería La Espiga de Girardota</t>
        </is>
      </c>
      <c r="E148" t="inlineStr">
        <is>
          <t>Girardota</t>
        </is>
      </c>
      <c r="F148" t="inlineStr">
        <is>
          <t>Papelería y dotación</t>
        </is>
      </c>
      <c r="G148" s="3" t="n">
        <v>450000</v>
      </c>
    </row>
    <row r="149">
      <c r="A149" s="2" t="n">
        <v>46113</v>
      </c>
      <c r="B149" t="inlineStr">
        <is>
          <t>FV-2026-0148</t>
        </is>
      </c>
      <c r="C149" t="inlineStr">
        <is>
          <t>Santiago Vélez</t>
        </is>
      </c>
      <c r="D149" t="inlineStr">
        <is>
          <t>Hotel Portón del Sur</t>
        </is>
      </c>
      <c r="E149" t="inlineStr">
        <is>
          <t>Medellín</t>
        </is>
      </c>
      <c r="F149" t="inlineStr">
        <is>
          <t>Aseo institucional</t>
        </is>
      </c>
      <c r="G149" s="3" t="n">
        <v>400000</v>
      </c>
    </row>
    <row r="150">
      <c r="A150" s="2" t="n">
        <v>46114</v>
      </c>
      <c r="B150" t="inlineStr">
        <is>
          <t>FV-2026-0149</t>
        </is>
      </c>
      <c r="C150" t="inlineStr">
        <is>
          <t>Santiago Vélez</t>
        </is>
      </c>
      <c r="D150" t="inlineStr">
        <is>
          <t>Restaurante Mercado del Río</t>
        </is>
      </c>
      <c r="E150" t="inlineStr">
        <is>
          <t>Medellín</t>
        </is>
      </c>
      <c r="F150" t="inlineStr">
        <is>
          <t>Aseo institucional</t>
        </is>
      </c>
      <c r="G150" s="3" t="n">
        <v>414000</v>
      </c>
    </row>
    <row r="151">
      <c r="A151" s="2" t="n">
        <v>46115</v>
      </c>
      <c r="B151" t="inlineStr">
        <is>
          <t>FV-2026-0150</t>
        </is>
      </c>
      <c r="C151" t="inlineStr">
        <is>
          <t>Camila Ruiz</t>
        </is>
      </c>
      <c r="D151" t="inlineStr">
        <is>
          <t>Lavandería Industrial Bello</t>
        </is>
      </c>
      <c r="E151" t="inlineStr">
        <is>
          <t>Bello</t>
        </is>
      </c>
      <c r="F151" t="inlineStr">
        <is>
          <t>Aseo institucional</t>
        </is>
      </c>
      <c r="G151" s="3" t="n">
        <v>2079000</v>
      </c>
    </row>
    <row r="152">
      <c r="A152" s="2" t="n">
        <v>46115</v>
      </c>
      <c r="B152" t="inlineStr">
        <is>
          <t>FV-2026-0151</t>
        </is>
      </c>
      <c r="C152" t="inlineStr">
        <is>
          <t>Daniela Gómez</t>
        </is>
      </c>
      <c r="D152" t="inlineStr">
        <is>
          <t>Colegio Alemán de Medellín</t>
        </is>
      </c>
      <c r="E152" t="inlineStr">
        <is>
          <t>Medellín</t>
        </is>
      </c>
      <c r="F152" t="inlineStr">
        <is>
          <t>Desechables</t>
        </is>
      </c>
      <c r="G152" s="3" t="n">
        <v>436000</v>
      </c>
    </row>
    <row r="153">
      <c r="A153" s="2" t="n">
        <v>46115</v>
      </c>
      <c r="B153" t="inlineStr">
        <is>
          <t>FV-2026-0152</t>
        </is>
      </c>
      <c r="C153" t="inlineStr">
        <is>
          <t>Daniela Gómez</t>
        </is>
      </c>
      <c r="D153" t="inlineStr">
        <is>
          <t>Clínica Las Vegas</t>
        </is>
      </c>
      <c r="E153" t="inlineStr">
        <is>
          <t>Medellín</t>
        </is>
      </c>
      <c r="F153" t="inlineStr">
        <is>
          <t>Desechables</t>
        </is>
      </c>
      <c r="G153" s="3" t="n">
        <v>7455000</v>
      </c>
    </row>
    <row r="154">
      <c r="A154" s="2" t="n">
        <v>46115</v>
      </c>
      <c r="B154" t="inlineStr">
        <is>
          <t>FV-2026-0153</t>
        </is>
      </c>
      <c r="C154" t="inlineStr">
        <is>
          <t>Julián Pérez</t>
        </is>
      </c>
      <c r="D154" t="inlineStr">
        <is>
          <t>Supermercado La Sureña</t>
        </is>
      </c>
      <c r="E154" t="inlineStr">
        <is>
          <t>Sabaneta</t>
        </is>
      </c>
      <c r="F154" t="inlineStr">
        <is>
          <t>Aseo institucional</t>
        </is>
      </c>
      <c r="G154" s="3" t="n">
        <v>1309000</v>
      </c>
    </row>
    <row r="155">
      <c r="A155" s="2" t="n">
        <v>46115</v>
      </c>
      <c r="B155" t="inlineStr">
        <is>
          <t>FV-2026-0154</t>
        </is>
      </c>
      <c r="C155" t="inlineStr">
        <is>
          <t>Julián Pérez</t>
        </is>
      </c>
      <c r="D155" t="inlineStr">
        <is>
          <t>Supermercado La Sureña</t>
        </is>
      </c>
      <c r="E155" t="inlineStr">
        <is>
          <t>Sabaneta</t>
        </is>
      </c>
      <c r="F155" t="inlineStr">
        <is>
          <t>Papelería y dotación</t>
        </is>
      </c>
      <c r="G155" s="3" t="n">
        <v>434000</v>
      </c>
    </row>
    <row r="156">
      <c r="A156" s="2" t="n">
        <v>46115</v>
      </c>
      <c r="B156" t="inlineStr">
        <is>
          <t>FV-2026-0155</t>
        </is>
      </c>
      <c r="C156" t="inlineStr">
        <is>
          <t>Julián Pérez</t>
        </is>
      </c>
      <c r="D156" t="inlineStr">
        <is>
          <t>Supermercado Mi Tienda Sabaneta</t>
        </is>
      </c>
      <c r="E156" t="inlineStr">
        <is>
          <t>Sabaneta</t>
        </is>
      </c>
      <c r="F156" t="inlineStr">
        <is>
          <t>Papelería y dotación</t>
        </is>
      </c>
      <c r="G156" s="3" t="n">
        <v>1126000</v>
      </c>
    </row>
    <row r="157">
      <c r="A157" s="2" t="n">
        <v>46116</v>
      </c>
      <c r="B157" t="inlineStr">
        <is>
          <t>FV-2026-0156</t>
        </is>
      </c>
      <c r="C157" t="inlineStr">
        <is>
          <t>Camila Ruiz</t>
        </is>
      </c>
      <c r="D157" t="inlineStr">
        <is>
          <t>Distribuidora Norte de Alimentos</t>
        </is>
      </c>
      <c r="E157" t="inlineStr">
        <is>
          <t>Copacabana</t>
        </is>
      </c>
      <c r="F157" t="inlineStr">
        <is>
          <t>Papelería y dotación</t>
        </is>
      </c>
      <c r="G157" s="3" t="n">
        <v>1238000</v>
      </c>
    </row>
    <row r="158">
      <c r="A158" s="2" t="n">
        <v>46119</v>
      </c>
      <c r="B158" t="inlineStr">
        <is>
          <t>FV-2026-0157</t>
        </is>
      </c>
      <c r="C158" t="inlineStr">
        <is>
          <t>Julián Pérez</t>
        </is>
      </c>
      <c r="D158" t="inlineStr">
        <is>
          <t>Distribuidora Sur Insumos S.A.S.</t>
        </is>
      </c>
      <c r="E158" t="inlineStr">
        <is>
          <t>Itagüí</t>
        </is>
      </c>
      <c r="F158" t="inlineStr">
        <is>
          <t>Químicos</t>
        </is>
      </c>
      <c r="G158" s="3" t="n">
        <v>593000</v>
      </c>
    </row>
    <row r="159">
      <c r="A159" s="2" t="n">
        <v>46120</v>
      </c>
      <c r="B159" t="inlineStr">
        <is>
          <t>FV-2026-0158</t>
        </is>
      </c>
      <c r="C159" t="inlineStr">
        <is>
          <t>Camila Ruiz</t>
        </is>
      </c>
      <c r="D159" t="inlineStr">
        <is>
          <t>Lavandería Industrial Bello</t>
        </is>
      </c>
      <c r="E159" t="inlineStr">
        <is>
          <t>Bello</t>
        </is>
      </c>
      <c r="F159" t="inlineStr">
        <is>
          <t>Aseo institucional</t>
        </is>
      </c>
      <c r="G159" s="3" t="n">
        <v>415000</v>
      </c>
    </row>
    <row r="160">
      <c r="A160" s="2" t="n">
        <v>46120</v>
      </c>
      <c r="B160" t="inlineStr">
        <is>
          <t>FV-2026-0159</t>
        </is>
      </c>
      <c r="C160" t="inlineStr">
        <is>
          <t>Santiago Vélez</t>
        </is>
      </c>
      <c r="D160" t="inlineStr">
        <is>
          <t>Hotel Portón del Sur</t>
        </is>
      </c>
      <c r="E160" t="inlineStr">
        <is>
          <t>Medellín</t>
        </is>
      </c>
      <c r="F160" t="inlineStr">
        <is>
          <t>Químicos</t>
        </is>
      </c>
      <c r="G160" s="3" t="n">
        <v>477000</v>
      </c>
    </row>
    <row r="161">
      <c r="A161" s="2" t="n">
        <v>46121</v>
      </c>
      <c r="B161" t="inlineStr">
        <is>
          <t>FV-2026-0160</t>
        </is>
      </c>
      <c r="C161" t="inlineStr">
        <is>
          <t>Julián Pérez</t>
        </is>
      </c>
      <c r="D161" t="inlineStr">
        <is>
          <t>Ferretería El Progreso de Itagüí</t>
        </is>
      </c>
      <c r="E161" t="inlineStr">
        <is>
          <t>Itagüí</t>
        </is>
      </c>
      <c r="F161" t="inlineStr">
        <is>
          <t>Papelería y dotación</t>
        </is>
      </c>
      <c r="G161" s="3" t="n">
        <v>1178000</v>
      </c>
    </row>
    <row r="162">
      <c r="A162" s="2" t="n">
        <v>46122</v>
      </c>
      <c r="B162" t="inlineStr">
        <is>
          <t>FV-2026-0161</t>
        </is>
      </c>
      <c r="C162" t="inlineStr">
        <is>
          <t>Camila Ruiz</t>
        </is>
      </c>
      <c r="D162" t="inlineStr">
        <is>
          <t>Cooperativa de Transportadores del Norte</t>
        </is>
      </c>
      <c r="E162" t="inlineStr">
        <is>
          <t>Girardota</t>
        </is>
      </c>
      <c r="F162" t="inlineStr">
        <is>
          <t>Desechables</t>
        </is>
      </c>
      <c r="G162" s="3" t="n">
        <v>1771000</v>
      </c>
    </row>
    <row r="163">
      <c r="A163" s="2" t="n">
        <v>46122</v>
      </c>
      <c r="B163" t="inlineStr">
        <is>
          <t>FV-2026-0162</t>
        </is>
      </c>
      <c r="C163" t="inlineStr">
        <is>
          <t>Daniela Gómez</t>
        </is>
      </c>
      <c r="D163" t="inlineStr">
        <is>
          <t>Colegio La Salle de Envigado</t>
        </is>
      </c>
      <c r="E163" t="inlineStr">
        <is>
          <t>Envigado</t>
        </is>
      </c>
      <c r="F163" t="inlineStr">
        <is>
          <t>Papelería y dotación</t>
        </is>
      </c>
      <c r="G163" s="3" t="n">
        <v>420000</v>
      </c>
    </row>
    <row r="164">
      <c r="A164" s="2" t="n">
        <v>46122</v>
      </c>
      <c r="B164" t="inlineStr">
        <is>
          <t>FV-2026-0163</t>
        </is>
      </c>
      <c r="C164" t="inlineStr">
        <is>
          <t>Daniela Gómez</t>
        </is>
      </c>
      <c r="D164" t="inlineStr">
        <is>
          <t>Colegio Alemán de Medellín</t>
        </is>
      </c>
      <c r="E164" t="inlineStr">
        <is>
          <t>Medellín</t>
        </is>
      </c>
      <c r="F164" t="inlineStr">
        <is>
          <t>Papelería y dotación</t>
        </is>
      </c>
      <c r="G164" s="3" t="n">
        <v>848000</v>
      </c>
    </row>
    <row r="165">
      <c r="A165" s="2" t="n">
        <v>46122</v>
      </c>
      <c r="B165" t="inlineStr">
        <is>
          <t>FV-2026-0164</t>
        </is>
      </c>
      <c r="C165" t="inlineStr">
        <is>
          <t>Julián Pérez</t>
        </is>
      </c>
      <c r="D165" t="inlineStr">
        <is>
          <t>Conjunto Residencial Loma Linda</t>
        </is>
      </c>
      <c r="E165" t="inlineStr">
        <is>
          <t>Sabaneta</t>
        </is>
      </c>
      <c r="F165" t="inlineStr">
        <is>
          <t>Químicos</t>
        </is>
      </c>
      <c r="G165" s="3" t="n">
        <v>754000</v>
      </c>
    </row>
    <row r="166">
      <c r="A166" s="2" t="n">
        <v>46123</v>
      </c>
      <c r="B166" t="inlineStr">
        <is>
          <t>FV-2026-0165</t>
        </is>
      </c>
      <c r="C166" t="inlineStr">
        <is>
          <t>Julián Pérez</t>
        </is>
      </c>
      <c r="D166" t="inlineStr">
        <is>
          <t>Almacén La Estrella del Sur</t>
        </is>
      </c>
      <c r="E166" t="inlineStr">
        <is>
          <t>La Estrella</t>
        </is>
      </c>
      <c r="F166" t="inlineStr">
        <is>
          <t>Papelería y dotación</t>
        </is>
      </c>
      <c r="G166" s="3" t="n">
        <v>418000</v>
      </c>
    </row>
    <row r="167">
      <c r="A167" s="2" t="n">
        <v>46125</v>
      </c>
      <c r="B167" t="inlineStr">
        <is>
          <t>FV-2026-0166</t>
        </is>
      </c>
      <c r="C167" t="inlineStr">
        <is>
          <t>Camila Ruiz</t>
        </is>
      </c>
      <c r="D167" t="inlineStr">
        <is>
          <t>Distribuidora Norte de Alimentos</t>
        </is>
      </c>
      <c r="E167" t="inlineStr">
        <is>
          <t>Copacabana</t>
        </is>
      </c>
      <c r="F167" t="inlineStr">
        <is>
          <t>Aseo institucional</t>
        </is>
      </c>
      <c r="G167" s="3" t="n">
        <v>2183000</v>
      </c>
    </row>
    <row r="168">
      <c r="A168" s="2" t="n">
        <v>46125</v>
      </c>
      <c r="B168" t="inlineStr">
        <is>
          <t>FV-2026-0167</t>
        </is>
      </c>
      <c r="C168" t="inlineStr">
        <is>
          <t>Santiago Vélez</t>
        </is>
      </c>
      <c r="D168" t="inlineStr">
        <is>
          <t>Hotel Nutibara</t>
        </is>
      </c>
      <c r="E168" t="inlineStr">
        <is>
          <t>Medellín</t>
        </is>
      </c>
      <c r="F168" t="inlineStr">
        <is>
          <t>Aseo institucional</t>
        </is>
      </c>
      <c r="G168" s="3" t="n">
        <v>603000</v>
      </c>
    </row>
    <row r="169">
      <c r="A169" s="2" t="n">
        <v>46125</v>
      </c>
      <c r="B169" t="inlineStr">
        <is>
          <t>FV-2026-0168</t>
        </is>
      </c>
      <c r="C169" t="inlineStr">
        <is>
          <t>Santiago Vélez</t>
        </is>
      </c>
      <c r="D169" t="inlineStr">
        <is>
          <t>Hotel Diez Categoría Colombia</t>
        </is>
      </c>
      <c r="E169" t="inlineStr">
        <is>
          <t>Medellín</t>
        </is>
      </c>
      <c r="F169" t="inlineStr">
        <is>
          <t>Químicos</t>
        </is>
      </c>
      <c r="G169" s="3" t="n">
        <v>940000</v>
      </c>
    </row>
    <row r="170">
      <c r="A170" s="2" t="n">
        <v>46125</v>
      </c>
      <c r="B170" t="inlineStr">
        <is>
          <t>FV-2026-0169</t>
        </is>
      </c>
      <c r="C170" t="inlineStr">
        <is>
          <t>Santiago Vélez</t>
        </is>
      </c>
      <c r="D170" t="inlineStr">
        <is>
          <t>Hotel Nutibara</t>
        </is>
      </c>
      <c r="E170" t="inlineStr">
        <is>
          <t>Medellín</t>
        </is>
      </c>
      <c r="F170" t="inlineStr">
        <is>
          <t>Desechables</t>
        </is>
      </c>
      <c r="G170" s="3" t="n">
        <v>402000</v>
      </c>
    </row>
    <row r="171">
      <c r="A171" s="2" t="n">
        <v>46126</v>
      </c>
      <c r="B171" t="inlineStr">
        <is>
          <t>FV-2026-0170</t>
        </is>
      </c>
      <c r="C171" t="inlineStr">
        <is>
          <t>Camila Ruiz</t>
        </is>
      </c>
      <c r="D171" t="inlineStr">
        <is>
          <t>Conjunto Residencial Alcázares de Bello</t>
        </is>
      </c>
      <c r="E171" t="inlineStr">
        <is>
          <t>Bello</t>
        </is>
      </c>
      <c r="F171" t="inlineStr">
        <is>
          <t>Químicos</t>
        </is>
      </c>
      <c r="G171" s="3" t="n">
        <v>1280000</v>
      </c>
    </row>
    <row r="172">
      <c r="A172" s="2" t="n">
        <v>46126</v>
      </c>
      <c r="B172" t="inlineStr">
        <is>
          <t>FV-2026-0171</t>
        </is>
      </c>
      <c r="C172" t="inlineStr">
        <is>
          <t>Julián Pérez</t>
        </is>
      </c>
      <c r="D172" t="inlineStr">
        <is>
          <t>Conjunto Residencial Loma Linda</t>
        </is>
      </c>
      <c r="E172" t="inlineStr">
        <is>
          <t>Sabaneta</t>
        </is>
      </c>
      <c r="F172" t="inlineStr">
        <is>
          <t>Químicos</t>
        </is>
      </c>
      <c r="G172" s="3" t="n">
        <v>1827000</v>
      </c>
    </row>
    <row r="173">
      <c r="A173" s="2" t="n">
        <v>46126</v>
      </c>
      <c r="B173" t="inlineStr">
        <is>
          <t>FV-2026-0172</t>
        </is>
      </c>
      <c r="C173" t="inlineStr">
        <is>
          <t>Santiago Vélez</t>
        </is>
      </c>
      <c r="D173" t="inlineStr">
        <is>
          <t>Restaurante Mondongo's del Poblado</t>
        </is>
      </c>
      <c r="E173" t="inlineStr">
        <is>
          <t>Medellín</t>
        </is>
      </c>
      <c r="F173" t="inlineStr">
        <is>
          <t>Desechables</t>
        </is>
      </c>
      <c r="G173" s="3" t="n">
        <v>561000</v>
      </c>
    </row>
    <row r="174">
      <c r="A174" s="2" t="n">
        <v>46126</v>
      </c>
      <c r="B174" t="inlineStr">
        <is>
          <t>FV-2026-0173</t>
        </is>
      </c>
      <c r="C174" t="inlineStr">
        <is>
          <t>Santiago Vélez</t>
        </is>
      </c>
      <c r="D174" t="inlineStr">
        <is>
          <t>Restaurante Hato Viejo</t>
        </is>
      </c>
      <c r="E174" t="inlineStr">
        <is>
          <t>Medellín</t>
        </is>
      </c>
      <c r="F174" t="inlineStr">
        <is>
          <t>Químicos</t>
        </is>
      </c>
      <c r="G174" s="3" t="n">
        <v>500000</v>
      </c>
    </row>
    <row r="175">
      <c r="A175" s="2" t="n">
        <v>46127</v>
      </c>
      <c r="B175" t="inlineStr">
        <is>
          <t>FV-2026-0174</t>
        </is>
      </c>
      <c r="C175" t="inlineStr">
        <is>
          <t>Camila Ruiz</t>
        </is>
      </c>
      <c r="D175" t="inlineStr">
        <is>
          <t>Supermercado Confamiliar Norte</t>
        </is>
      </c>
      <c r="E175" t="inlineStr">
        <is>
          <t>Bello</t>
        </is>
      </c>
      <c r="F175" t="inlineStr">
        <is>
          <t>Desechables</t>
        </is>
      </c>
      <c r="G175" s="3" t="n">
        <v>425000</v>
      </c>
    </row>
    <row r="176">
      <c r="A176" s="2" t="n">
        <v>46127</v>
      </c>
      <c r="B176" t="inlineStr">
        <is>
          <t>FV-2026-0175</t>
        </is>
      </c>
      <c r="C176" t="inlineStr">
        <is>
          <t>Santiago Vélez</t>
        </is>
      </c>
      <c r="D176" t="inlineStr">
        <is>
          <t>Hotel Boutique Patio del Mundo</t>
        </is>
      </c>
      <c r="E176" t="inlineStr">
        <is>
          <t>Medellín</t>
        </is>
      </c>
      <c r="F176" t="inlineStr">
        <is>
          <t>Papelería y dotación</t>
        </is>
      </c>
      <c r="G176" s="3" t="n">
        <v>2269000</v>
      </c>
    </row>
    <row r="177">
      <c r="A177" s="2" t="n">
        <v>46128</v>
      </c>
      <c r="B177" t="inlineStr">
        <is>
          <t>FV-2026-0176</t>
        </is>
      </c>
      <c r="C177" t="inlineStr">
        <is>
          <t>Daniela Gómez</t>
        </is>
      </c>
      <c r="D177" t="inlineStr">
        <is>
          <t>Colegio Montessori de Itagüí</t>
        </is>
      </c>
      <c r="E177" t="inlineStr">
        <is>
          <t>Itagüí</t>
        </is>
      </c>
      <c r="F177" t="inlineStr">
        <is>
          <t>Aseo institucional</t>
        </is>
      </c>
      <c r="G177" s="3" t="n">
        <v>423000</v>
      </c>
    </row>
    <row r="178">
      <c r="A178" s="2" t="n">
        <v>46128</v>
      </c>
      <c r="B178" t="inlineStr">
        <is>
          <t>FV-2026-0177</t>
        </is>
      </c>
      <c r="C178" t="inlineStr">
        <is>
          <t>Julián Pérez</t>
        </is>
      </c>
      <c r="D178" t="inlineStr">
        <is>
          <t>Conjunto Residencial Loma Linda</t>
        </is>
      </c>
      <c r="E178" t="inlineStr">
        <is>
          <t>Sabaneta</t>
        </is>
      </c>
      <c r="F178" t="inlineStr">
        <is>
          <t>Químicos</t>
        </is>
      </c>
      <c r="G178" s="3" t="n">
        <v>4374000</v>
      </c>
    </row>
    <row r="179">
      <c r="A179" s="2" t="n">
        <v>46128</v>
      </c>
      <c r="B179" t="inlineStr">
        <is>
          <t>FV-2026-0178</t>
        </is>
      </c>
      <c r="C179" t="inlineStr">
        <is>
          <t>Santiago Vélez</t>
        </is>
      </c>
      <c r="D179" t="inlineStr">
        <is>
          <t>Restaurante Hato Viejo</t>
        </is>
      </c>
      <c r="E179" t="inlineStr">
        <is>
          <t>Medellín</t>
        </is>
      </c>
      <c r="F179" t="inlineStr">
        <is>
          <t>Desechables</t>
        </is>
      </c>
      <c r="G179" s="3" t="n">
        <v>550000</v>
      </c>
    </row>
    <row r="180">
      <c r="A180" s="2" t="n">
        <v>46129</v>
      </c>
      <c r="B180" t="inlineStr">
        <is>
          <t>FV-2026-0179</t>
        </is>
      </c>
      <c r="C180" t="inlineStr">
        <is>
          <t>Julián Pérez</t>
        </is>
      </c>
      <c r="D180" t="inlineStr">
        <is>
          <t>Supermercado La Sureña</t>
        </is>
      </c>
      <c r="E180" t="inlineStr">
        <is>
          <t>Sabaneta</t>
        </is>
      </c>
      <c r="F180" t="inlineStr">
        <is>
          <t>Aseo institucional</t>
        </is>
      </c>
      <c r="G180" s="3" t="n">
        <v>621000</v>
      </c>
    </row>
    <row r="181">
      <c r="A181" s="2" t="n">
        <v>46129</v>
      </c>
      <c r="B181" t="inlineStr">
        <is>
          <t>FV-2026-0180</t>
        </is>
      </c>
      <c r="C181" t="inlineStr">
        <is>
          <t>Santiago Vélez</t>
        </is>
      </c>
      <c r="D181" t="inlineStr">
        <is>
          <t>Hotel Boutique Patio del Mundo</t>
        </is>
      </c>
      <c r="E181" t="inlineStr">
        <is>
          <t>Medellín</t>
        </is>
      </c>
      <c r="F181" t="inlineStr">
        <is>
          <t>Desechables</t>
        </is>
      </c>
      <c r="G181" s="3" t="n">
        <v>673000</v>
      </c>
    </row>
    <row r="182">
      <c r="A182" s="2" t="n">
        <v>46130</v>
      </c>
      <c r="B182" t="inlineStr">
        <is>
          <t>FV-2026-0181</t>
        </is>
      </c>
      <c r="C182" t="inlineStr">
        <is>
          <t>Camila Ruiz</t>
        </is>
      </c>
      <c r="D182" t="inlineStr">
        <is>
          <t>Distribuidora Norte de Alimentos</t>
        </is>
      </c>
      <c r="E182" t="inlineStr">
        <is>
          <t>Copacabana</t>
        </is>
      </c>
      <c r="F182" t="inlineStr">
        <is>
          <t>Aseo institucional</t>
        </is>
      </c>
      <c r="G182" s="3" t="n">
        <v>2254000</v>
      </c>
    </row>
    <row r="183">
      <c r="A183" s="2" t="n">
        <v>46130</v>
      </c>
      <c r="B183" t="inlineStr">
        <is>
          <t>FV-2026-0182</t>
        </is>
      </c>
      <c r="C183" t="inlineStr">
        <is>
          <t>Santiago Vélez</t>
        </is>
      </c>
      <c r="D183" t="inlineStr">
        <is>
          <t>Restaurante Hato Viejo</t>
        </is>
      </c>
      <c r="E183" t="inlineStr">
        <is>
          <t>Medellín</t>
        </is>
      </c>
      <c r="F183" t="inlineStr">
        <is>
          <t>Papelería y dotación</t>
        </is>
      </c>
      <c r="G183" s="3" t="n">
        <v>3007000</v>
      </c>
    </row>
    <row r="184">
      <c r="A184" s="2" t="n">
        <v>46133</v>
      </c>
      <c r="B184" t="inlineStr">
        <is>
          <t>FV-2026-0183</t>
        </is>
      </c>
      <c r="C184" t="inlineStr">
        <is>
          <t>Julián Pérez</t>
        </is>
      </c>
      <c r="D184" t="inlineStr">
        <is>
          <t>Ferretería El Progreso de Itagüí</t>
        </is>
      </c>
      <c r="E184" t="inlineStr">
        <is>
          <t>Itagüí</t>
        </is>
      </c>
      <c r="F184" t="inlineStr">
        <is>
          <t>Papelería y dotación</t>
        </is>
      </c>
      <c r="G184" s="3" t="n">
        <v>975000</v>
      </c>
    </row>
    <row r="185">
      <c r="A185" s="2" t="n">
        <v>46133</v>
      </c>
      <c r="B185" t="inlineStr">
        <is>
          <t>FV-2026-0184</t>
        </is>
      </c>
      <c r="C185" t="inlineStr">
        <is>
          <t>Santiago Vélez</t>
        </is>
      </c>
      <c r="D185" t="inlineStr">
        <is>
          <t>Hotel Boutique Patio del Mundo</t>
        </is>
      </c>
      <c r="E185" t="inlineStr">
        <is>
          <t>Medellín</t>
        </is>
      </c>
      <c r="F185" t="inlineStr">
        <is>
          <t>Químicos</t>
        </is>
      </c>
      <c r="G185" s="3" t="n">
        <v>4705000</v>
      </c>
    </row>
    <row r="186">
      <c r="A186" s="2" t="n">
        <v>46135</v>
      </c>
      <c r="B186" t="inlineStr">
        <is>
          <t>FV-2026-0185</t>
        </is>
      </c>
      <c r="C186" t="inlineStr">
        <is>
          <t>Camila Ruiz</t>
        </is>
      </c>
      <c r="D186" t="inlineStr">
        <is>
          <t>Supermercado La Frontera Norte</t>
        </is>
      </c>
      <c r="E186" t="inlineStr">
        <is>
          <t>Bello</t>
        </is>
      </c>
      <c r="F186" t="inlineStr">
        <is>
          <t>Aseo institucional</t>
        </is>
      </c>
      <c r="G186" s="3" t="n">
        <v>1047000</v>
      </c>
    </row>
    <row r="187">
      <c r="A187" s="2" t="n">
        <v>46135</v>
      </c>
      <c r="B187" t="inlineStr">
        <is>
          <t>FV-2026-0186</t>
        </is>
      </c>
      <c r="C187" t="inlineStr">
        <is>
          <t>Daniela Gómez</t>
        </is>
      </c>
      <c r="D187" t="inlineStr">
        <is>
          <t>Clínica Oriente Rionegro</t>
        </is>
      </c>
      <c r="E187" t="inlineStr">
        <is>
          <t>Rionegro</t>
        </is>
      </c>
      <c r="F187" t="inlineStr">
        <is>
          <t>Desechables</t>
        </is>
      </c>
      <c r="G187" s="3" t="n">
        <v>1247000</v>
      </c>
    </row>
    <row r="188">
      <c r="A188" s="2" t="n">
        <v>46136</v>
      </c>
      <c r="B188" t="inlineStr">
        <is>
          <t>FV-2026-0187</t>
        </is>
      </c>
      <c r="C188" t="inlineStr">
        <is>
          <t>Julián Pérez</t>
        </is>
      </c>
      <c r="D188" t="inlineStr">
        <is>
          <t>Industrias Químicas de Caldas</t>
        </is>
      </c>
      <c r="E188" t="inlineStr">
        <is>
          <t>Caldas</t>
        </is>
      </c>
      <c r="F188" t="inlineStr">
        <is>
          <t>Químicos</t>
        </is>
      </c>
      <c r="G188" s="3" t="n">
        <v>443000</v>
      </c>
    </row>
    <row r="189">
      <c r="A189" s="2" t="n">
        <v>46139</v>
      </c>
      <c r="B189" t="inlineStr">
        <is>
          <t>FV-2026-0188</t>
        </is>
      </c>
      <c r="C189" t="inlineStr">
        <is>
          <t>Daniela Gómez</t>
        </is>
      </c>
      <c r="D189" t="inlineStr">
        <is>
          <t>Clínica del Sur Medellín</t>
        </is>
      </c>
      <c r="E189" t="inlineStr">
        <is>
          <t>Medellín</t>
        </is>
      </c>
      <c r="F189" t="inlineStr">
        <is>
          <t>Desechables</t>
        </is>
      </c>
      <c r="G189" s="3" t="n">
        <v>666000</v>
      </c>
    </row>
    <row r="190">
      <c r="A190" s="2" t="n">
        <v>46140</v>
      </c>
      <c r="B190" t="inlineStr">
        <is>
          <t>FV-2026-0189</t>
        </is>
      </c>
      <c r="C190" t="inlineStr">
        <is>
          <t>Camila Ruiz</t>
        </is>
      </c>
      <c r="D190" t="inlineStr">
        <is>
          <t>Almacén Todo Aseo Barbosa</t>
        </is>
      </c>
      <c r="E190" t="inlineStr">
        <is>
          <t>Barbosa</t>
        </is>
      </c>
      <c r="F190" t="inlineStr">
        <is>
          <t>Químicos</t>
        </is>
      </c>
      <c r="G190" s="3" t="n">
        <v>1871000</v>
      </c>
    </row>
    <row r="191">
      <c r="A191" s="2" t="n">
        <v>46140</v>
      </c>
      <c r="B191" t="inlineStr">
        <is>
          <t>FV-2026-0190</t>
        </is>
      </c>
      <c r="C191" t="inlineStr">
        <is>
          <t>Daniela Gómez</t>
        </is>
      </c>
      <c r="D191" t="inlineStr">
        <is>
          <t>Colegio Montessori de Itagüí</t>
        </is>
      </c>
      <c r="E191" t="inlineStr">
        <is>
          <t>Itagüí</t>
        </is>
      </c>
      <c r="F191" t="inlineStr">
        <is>
          <t>Químicos</t>
        </is>
      </c>
      <c r="G191" s="3" t="n">
        <v>607000</v>
      </c>
    </row>
    <row r="192">
      <c r="A192" s="2" t="n">
        <v>46141</v>
      </c>
      <c r="B192" t="inlineStr">
        <is>
          <t>FV-2026-0191</t>
        </is>
      </c>
      <c r="C192" t="inlineStr">
        <is>
          <t>Daniela Gómez</t>
        </is>
      </c>
      <c r="D192" t="inlineStr">
        <is>
          <t>Colegio Montessori de Itagüí</t>
        </is>
      </c>
      <c r="E192" t="inlineStr">
        <is>
          <t>Itagüí</t>
        </is>
      </c>
      <c r="F192" t="inlineStr">
        <is>
          <t>Aseo institucional</t>
        </is>
      </c>
      <c r="G192" s="3" t="n">
        <v>705000</v>
      </c>
    </row>
    <row r="193">
      <c r="A193" s="2" t="n">
        <v>46141</v>
      </c>
      <c r="B193" t="inlineStr">
        <is>
          <t>FV-2026-0192</t>
        </is>
      </c>
      <c r="C193" t="inlineStr">
        <is>
          <t>Daniela Gómez</t>
        </is>
      </c>
      <c r="D193" t="inlineStr">
        <is>
          <t>Colegio San Ignacio de Envigado</t>
        </is>
      </c>
      <c r="E193" t="inlineStr">
        <is>
          <t>Envigado</t>
        </is>
      </c>
      <c r="F193" t="inlineStr">
        <is>
          <t>Aseo institucional</t>
        </is>
      </c>
      <c r="G193" s="3" t="n">
        <v>402000</v>
      </c>
    </row>
    <row r="194">
      <c r="A194" s="2" t="n">
        <v>46141</v>
      </c>
      <c r="B194" t="inlineStr">
        <is>
          <t>FV-2026-0193</t>
        </is>
      </c>
      <c r="C194" t="inlineStr">
        <is>
          <t>Daniela Gómez</t>
        </is>
      </c>
      <c r="D194" t="inlineStr">
        <is>
          <t>Clínica Las Vegas</t>
        </is>
      </c>
      <c r="E194" t="inlineStr">
        <is>
          <t>Medellín</t>
        </is>
      </c>
      <c r="F194" t="inlineStr">
        <is>
          <t>Químicos</t>
        </is>
      </c>
      <c r="G194" s="3" t="n">
        <v>1277000</v>
      </c>
    </row>
    <row r="195">
      <c r="A195" s="2" t="n">
        <v>46141</v>
      </c>
      <c r="B195" t="inlineStr">
        <is>
          <t>FV-2026-0194</t>
        </is>
      </c>
      <c r="C195" t="inlineStr">
        <is>
          <t>Julián Pérez</t>
        </is>
      </c>
      <c r="D195" t="inlineStr">
        <is>
          <t>Supermercado La Sureña</t>
        </is>
      </c>
      <c r="E195" t="inlineStr">
        <is>
          <t>Sabaneta</t>
        </is>
      </c>
      <c r="F195" t="inlineStr">
        <is>
          <t>Papelería y dotación</t>
        </is>
      </c>
      <c r="G195" s="3" t="n">
        <v>1948000</v>
      </c>
    </row>
    <row r="196">
      <c r="A196" s="2" t="n">
        <v>46141</v>
      </c>
      <c r="B196" t="inlineStr">
        <is>
          <t>FV-2026-0195</t>
        </is>
      </c>
      <c r="C196" t="inlineStr">
        <is>
          <t>Santiago Vélez</t>
        </is>
      </c>
      <c r="D196" t="inlineStr">
        <is>
          <t>Restaurante Mercado del Río</t>
        </is>
      </c>
      <c r="E196" t="inlineStr">
        <is>
          <t>Medellín</t>
        </is>
      </c>
      <c r="F196" t="inlineStr">
        <is>
          <t>Aseo institucional</t>
        </is>
      </c>
      <c r="G196" s="3" t="n">
        <v>895000</v>
      </c>
    </row>
    <row r="197">
      <c r="A197" s="2" t="n">
        <v>46142</v>
      </c>
      <c r="B197" t="inlineStr">
        <is>
          <t>FV-2026-0196</t>
        </is>
      </c>
      <c r="C197" t="inlineStr">
        <is>
          <t>Camila Ruiz</t>
        </is>
      </c>
      <c r="D197" t="inlineStr">
        <is>
          <t>Ferretería y Aseo El Trébol</t>
        </is>
      </c>
      <c r="E197" t="inlineStr">
        <is>
          <t>Bello</t>
        </is>
      </c>
      <c r="F197" t="inlineStr">
        <is>
          <t>Aseo institucional</t>
        </is>
      </c>
      <c r="G197" s="3" t="n">
        <v>551000</v>
      </c>
    </row>
    <row r="198">
      <c r="A198" s="2" t="n">
        <v>46142</v>
      </c>
      <c r="B198" t="inlineStr">
        <is>
          <t>FV-2026-0197</t>
        </is>
      </c>
      <c r="C198" t="inlineStr">
        <is>
          <t>Daniela Gómez</t>
        </is>
      </c>
      <c r="D198" t="inlineStr">
        <is>
          <t>Clínica Oriente Rionegro</t>
        </is>
      </c>
      <c r="E198" t="inlineStr">
        <is>
          <t>Rionegro</t>
        </is>
      </c>
      <c r="F198" t="inlineStr">
        <is>
          <t>Químicos</t>
        </is>
      </c>
      <c r="G198" s="3" t="n">
        <v>917000</v>
      </c>
    </row>
    <row r="199">
      <c r="A199" s="2" t="n">
        <v>46142</v>
      </c>
      <c r="B199" t="inlineStr">
        <is>
          <t>FV-2026-0198</t>
        </is>
      </c>
      <c r="C199" t="inlineStr">
        <is>
          <t>Daniela Gómez</t>
        </is>
      </c>
      <c r="D199" t="inlineStr">
        <is>
          <t>Colegio La Salle de Envigado</t>
        </is>
      </c>
      <c r="E199" t="inlineStr">
        <is>
          <t>Envigado</t>
        </is>
      </c>
      <c r="F199" t="inlineStr">
        <is>
          <t>Papelería y dotación</t>
        </is>
      </c>
      <c r="G199" s="3" t="n">
        <v>597000</v>
      </c>
    </row>
    <row r="200">
      <c r="A200" s="2" t="n">
        <v>46142</v>
      </c>
      <c r="B200" t="inlineStr">
        <is>
          <t>FV-2026-0199</t>
        </is>
      </c>
      <c r="C200" t="inlineStr">
        <is>
          <t>Santiago Vélez</t>
        </is>
      </c>
      <c r="D200" t="inlineStr">
        <is>
          <t>Hotel Boutique Patio del Mundo</t>
        </is>
      </c>
      <c r="E200" t="inlineStr">
        <is>
          <t>Medellín</t>
        </is>
      </c>
      <c r="F200" t="inlineStr">
        <is>
          <t>Aseo institucional</t>
        </is>
      </c>
      <c r="G200" s="3" t="n">
        <v>1604000</v>
      </c>
    </row>
    <row r="201">
      <c r="A201" s="2" t="n">
        <v>46143</v>
      </c>
      <c r="B201" t="inlineStr">
        <is>
          <t>FV-2026-0200</t>
        </is>
      </c>
      <c r="C201" t="inlineStr">
        <is>
          <t>Camila Ruiz</t>
        </is>
      </c>
      <c r="D201" t="inlineStr">
        <is>
          <t>Almacén Todo Aseo Barbosa</t>
        </is>
      </c>
      <c r="E201" t="inlineStr">
        <is>
          <t>Barbosa</t>
        </is>
      </c>
      <c r="F201" t="inlineStr">
        <is>
          <t>Químicos</t>
        </is>
      </c>
      <c r="G201" s="3" t="n">
        <v>4326000</v>
      </c>
    </row>
    <row r="202">
      <c r="A202" s="2" t="n">
        <v>46143</v>
      </c>
      <c r="B202" t="inlineStr">
        <is>
          <t>FV-2026-0201</t>
        </is>
      </c>
      <c r="C202" t="inlineStr">
        <is>
          <t>Daniela Gómez</t>
        </is>
      </c>
      <c r="D202" t="inlineStr">
        <is>
          <t>Colegio San Ignacio de Envigado</t>
        </is>
      </c>
      <c r="E202" t="inlineStr">
        <is>
          <t>Envigado</t>
        </is>
      </c>
      <c r="F202" t="inlineStr">
        <is>
          <t>Desechables</t>
        </is>
      </c>
      <c r="G202" s="3" t="n">
        <v>489000</v>
      </c>
    </row>
    <row r="203">
      <c r="A203" s="2" t="n">
        <v>46143</v>
      </c>
      <c r="B203" t="inlineStr">
        <is>
          <t>FV-2026-0202</t>
        </is>
      </c>
      <c r="C203" t="inlineStr">
        <is>
          <t>Santiago Vélez</t>
        </is>
      </c>
      <c r="D203" t="inlineStr">
        <is>
          <t>Restaurante Carmen</t>
        </is>
      </c>
      <c r="E203" t="inlineStr">
        <is>
          <t>Medellín</t>
        </is>
      </c>
      <c r="F203" t="inlineStr">
        <is>
          <t>Aseo institucional</t>
        </is>
      </c>
      <c r="G203" s="3" t="n">
        <v>562000</v>
      </c>
    </row>
    <row r="204">
      <c r="A204" s="2" t="n">
        <v>46144</v>
      </c>
      <c r="B204" t="inlineStr">
        <is>
          <t>FV-2026-0203</t>
        </is>
      </c>
      <c r="C204" t="inlineStr">
        <is>
          <t>Daniela Gómez</t>
        </is>
      </c>
      <c r="D204" t="inlineStr">
        <is>
          <t>Colegio San Ignacio de Envigado</t>
        </is>
      </c>
      <c r="E204" t="inlineStr">
        <is>
          <t>Envigado</t>
        </is>
      </c>
      <c r="F204" t="inlineStr">
        <is>
          <t>Papelería y dotación</t>
        </is>
      </c>
      <c r="G204" s="3" t="n">
        <v>478000</v>
      </c>
    </row>
    <row r="205">
      <c r="A205" s="2" t="n">
        <v>46144</v>
      </c>
      <c r="B205" t="inlineStr">
        <is>
          <t>FV-2026-0204</t>
        </is>
      </c>
      <c r="C205" t="inlineStr">
        <is>
          <t>Daniela Gómez</t>
        </is>
      </c>
      <c r="D205" t="inlineStr">
        <is>
          <t>Colegio Alemán de Medellín</t>
        </is>
      </c>
      <c r="E205" t="inlineStr">
        <is>
          <t>Medellín</t>
        </is>
      </c>
      <c r="F205" t="inlineStr">
        <is>
          <t>Desechables</t>
        </is>
      </c>
      <c r="G205" s="3" t="n">
        <v>407000</v>
      </c>
    </row>
    <row r="206">
      <c r="A206" s="2" t="n">
        <v>46146</v>
      </c>
      <c r="B206" t="inlineStr">
        <is>
          <t>FV-2026-0205</t>
        </is>
      </c>
      <c r="C206" t="inlineStr">
        <is>
          <t>Camila Ruiz</t>
        </is>
      </c>
      <c r="D206" t="inlineStr">
        <is>
          <t>Almacén Todo Aseo Barbosa</t>
        </is>
      </c>
      <c r="E206" t="inlineStr">
        <is>
          <t>Barbosa</t>
        </is>
      </c>
      <c r="F206" t="inlineStr">
        <is>
          <t>Papelería y dotación</t>
        </is>
      </c>
      <c r="G206" s="3" t="n">
        <v>513000</v>
      </c>
    </row>
    <row r="207">
      <c r="A207" s="2" t="n">
        <v>46146</v>
      </c>
      <c r="B207" t="inlineStr">
        <is>
          <t>FV-2026-0206</t>
        </is>
      </c>
      <c r="C207" t="inlineStr">
        <is>
          <t>Santiago Vélez</t>
        </is>
      </c>
      <c r="D207" t="inlineStr">
        <is>
          <t>Hotel Portón del Sur</t>
        </is>
      </c>
      <c r="E207" t="inlineStr">
        <is>
          <t>Medellín</t>
        </is>
      </c>
      <c r="F207" t="inlineStr">
        <is>
          <t>Químicos</t>
        </is>
      </c>
      <c r="G207" s="3" t="n">
        <v>400000</v>
      </c>
    </row>
    <row r="208">
      <c r="A208" s="2" t="n">
        <v>46147</v>
      </c>
      <c r="B208" t="inlineStr">
        <is>
          <t>FV-2026-0207</t>
        </is>
      </c>
      <c r="C208" t="inlineStr">
        <is>
          <t>Julián Pérez</t>
        </is>
      </c>
      <c r="D208" t="inlineStr">
        <is>
          <t>Centro Comercial Único Envigado</t>
        </is>
      </c>
      <c r="E208" t="inlineStr">
        <is>
          <t>Envigado</t>
        </is>
      </c>
      <c r="F208" t="inlineStr">
        <is>
          <t>Químicos</t>
        </is>
      </c>
      <c r="G208" s="3" t="n">
        <v>683000</v>
      </c>
    </row>
    <row r="209">
      <c r="A209" s="2" t="n">
        <v>46148</v>
      </c>
      <c r="B209" t="inlineStr">
        <is>
          <t>FV-2026-0208</t>
        </is>
      </c>
      <c r="C209" t="inlineStr">
        <is>
          <t>Daniela Gómez</t>
        </is>
      </c>
      <c r="D209" t="inlineStr">
        <is>
          <t>Clínica Las Vegas</t>
        </is>
      </c>
      <c r="E209" t="inlineStr">
        <is>
          <t>Medellín</t>
        </is>
      </c>
      <c r="F209" t="inlineStr">
        <is>
          <t>Químicos</t>
        </is>
      </c>
      <c r="G209" s="3" t="n">
        <v>3946000</v>
      </c>
    </row>
    <row r="210">
      <c r="A210" s="2" t="n">
        <v>46148</v>
      </c>
      <c r="B210" t="inlineStr">
        <is>
          <t>FV-2026-0209</t>
        </is>
      </c>
      <c r="C210" t="inlineStr">
        <is>
          <t>Julián Pérez</t>
        </is>
      </c>
      <c r="D210" t="inlineStr">
        <is>
          <t>Industrias Químicas de Caldas</t>
        </is>
      </c>
      <c r="E210" t="inlineStr">
        <is>
          <t>Caldas</t>
        </is>
      </c>
      <c r="F210" t="inlineStr">
        <is>
          <t>Desechables</t>
        </is>
      </c>
      <c r="G210" s="3" t="n">
        <v>420000</v>
      </c>
    </row>
    <row r="211">
      <c r="A211" s="2" t="n">
        <v>46148</v>
      </c>
      <c r="B211" t="inlineStr">
        <is>
          <t>FV-2026-0210</t>
        </is>
      </c>
      <c r="C211" t="inlineStr">
        <is>
          <t>Julián Pérez</t>
        </is>
      </c>
      <c r="D211" t="inlineStr">
        <is>
          <t>Distribuidora Sur Insumos S.A.S.</t>
        </is>
      </c>
      <c r="E211" t="inlineStr">
        <is>
          <t>Itagüí</t>
        </is>
      </c>
      <c r="F211" t="inlineStr">
        <is>
          <t>Desechables</t>
        </is>
      </c>
      <c r="G211" s="3" t="n">
        <v>1821000</v>
      </c>
    </row>
    <row r="212">
      <c r="A212" s="2" t="n">
        <v>46148</v>
      </c>
      <c r="B212" t="inlineStr">
        <is>
          <t>FV-2026-0211</t>
        </is>
      </c>
      <c r="C212" t="inlineStr">
        <is>
          <t>Santiago Vélez</t>
        </is>
      </c>
      <c r="D212" t="inlineStr">
        <is>
          <t>Hotel Boutique Patio del Mundo</t>
        </is>
      </c>
      <c r="E212" t="inlineStr">
        <is>
          <t>Medellín</t>
        </is>
      </c>
      <c r="F212" t="inlineStr">
        <is>
          <t>Aseo institucional</t>
        </is>
      </c>
      <c r="G212" s="3" t="n">
        <v>891000</v>
      </c>
    </row>
    <row r="213">
      <c r="A213" s="2" t="n">
        <v>46150</v>
      </c>
      <c r="B213" t="inlineStr">
        <is>
          <t>FV-2026-0212</t>
        </is>
      </c>
      <c r="C213" t="inlineStr">
        <is>
          <t>Camila Ruiz</t>
        </is>
      </c>
      <c r="D213" t="inlineStr">
        <is>
          <t>Almacén Todo Aseo Barbosa</t>
        </is>
      </c>
      <c r="E213" t="inlineStr">
        <is>
          <t>Barbosa</t>
        </is>
      </c>
      <c r="F213" t="inlineStr">
        <is>
          <t>Desechables</t>
        </is>
      </c>
      <c r="G213" s="3" t="n">
        <v>609000</v>
      </c>
    </row>
    <row r="214">
      <c r="A214" s="2" t="n">
        <v>46150</v>
      </c>
      <c r="B214" t="inlineStr">
        <is>
          <t>FV-2026-0213</t>
        </is>
      </c>
      <c r="C214" t="inlineStr">
        <is>
          <t>Santiago Vélez</t>
        </is>
      </c>
      <c r="D214" t="inlineStr">
        <is>
          <t>Hotel Portón del Sur</t>
        </is>
      </c>
      <c r="E214" t="inlineStr">
        <is>
          <t>Medellín</t>
        </is>
      </c>
      <c r="F214" t="inlineStr">
        <is>
          <t>Desechables</t>
        </is>
      </c>
      <c r="G214" s="3" t="n">
        <v>1368000</v>
      </c>
    </row>
    <row r="215">
      <c r="A215" s="2" t="n">
        <v>46151</v>
      </c>
      <c r="B215" t="inlineStr">
        <is>
          <t>FV-2026-0214</t>
        </is>
      </c>
      <c r="C215" t="inlineStr">
        <is>
          <t>Daniela Gómez</t>
        </is>
      </c>
      <c r="D215" t="inlineStr">
        <is>
          <t>Colegio La Salle de Envigado</t>
        </is>
      </c>
      <c r="E215" t="inlineStr">
        <is>
          <t>Envigado</t>
        </is>
      </c>
      <c r="F215" t="inlineStr">
        <is>
          <t>Papelería y dotación</t>
        </is>
      </c>
      <c r="G215" s="3" t="n">
        <v>852000</v>
      </c>
    </row>
    <row r="216">
      <c r="A216" s="2" t="n">
        <v>46153</v>
      </c>
      <c r="B216" t="inlineStr">
        <is>
          <t>FV-2026-0215</t>
        </is>
      </c>
      <c r="C216" t="inlineStr">
        <is>
          <t>Camila Ruiz</t>
        </is>
      </c>
      <c r="D216" t="inlineStr">
        <is>
          <t>Supermercado Confamiliar Norte</t>
        </is>
      </c>
      <c r="E216" t="inlineStr">
        <is>
          <t>Bello</t>
        </is>
      </c>
      <c r="F216" t="inlineStr">
        <is>
          <t>Químicos</t>
        </is>
      </c>
      <c r="G216" s="3" t="n">
        <v>2043000</v>
      </c>
    </row>
    <row r="217">
      <c r="A217" s="2" t="n">
        <v>46153</v>
      </c>
      <c r="B217" t="inlineStr">
        <is>
          <t>FV-2026-0216</t>
        </is>
      </c>
      <c r="C217" t="inlineStr">
        <is>
          <t>Daniela Gómez</t>
        </is>
      </c>
      <c r="D217" t="inlineStr">
        <is>
          <t>Colegio San Ignacio de Envigado</t>
        </is>
      </c>
      <c r="E217" t="inlineStr">
        <is>
          <t>Envigado</t>
        </is>
      </c>
      <c r="F217" t="inlineStr">
        <is>
          <t>Químicos</t>
        </is>
      </c>
      <c r="G217" s="3" t="n">
        <v>961000</v>
      </c>
    </row>
    <row r="218">
      <c r="A218" s="2" t="n">
        <v>46153</v>
      </c>
      <c r="B218" t="inlineStr">
        <is>
          <t>FV-2026-0217</t>
        </is>
      </c>
      <c r="C218" t="inlineStr">
        <is>
          <t>Julián Pérez</t>
        </is>
      </c>
      <c r="D218" t="inlineStr">
        <is>
          <t>Supermercado La Sureña</t>
        </is>
      </c>
      <c r="E218" t="inlineStr">
        <is>
          <t>Sabaneta</t>
        </is>
      </c>
      <c r="F218" t="inlineStr">
        <is>
          <t>Papelería y dotación</t>
        </is>
      </c>
      <c r="G218" s="3" t="n">
        <v>780000</v>
      </c>
    </row>
    <row r="219">
      <c r="A219" s="2" t="n">
        <v>46154</v>
      </c>
      <c r="B219" t="inlineStr">
        <is>
          <t>FV-2026-0218</t>
        </is>
      </c>
      <c r="C219" t="inlineStr">
        <is>
          <t>Daniela Gómez</t>
        </is>
      </c>
      <c r="D219" t="inlineStr">
        <is>
          <t>Clínica Vida Sabaneta</t>
        </is>
      </c>
      <c r="E219" t="inlineStr">
        <is>
          <t>Sabaneta</t>
        </is>
      </c>
      <c r="F219" t="inlineStr">
        <is>
          <t>Desechables</t>
        </is>
      </c>
      <c r="G219" s="3" t="n">
        <v>1431000</v>
      </c>
    </row>
    <row r="220">
      <c r="A220" s="2" t="n">
        <v>46154</v>
      </c>
      <c r="B220" t="inlineStr">
        <is>
          <t>FV-2026-0219</t>
        </is>
      </c>
      <c r="C220" t="inlineStr">
        <is>
          <t>Santiago Vélez</t>
        </is>
      </c>
      <c r="D220" t="inlineStr">
        <is>
          <t>Hotel Estelar Milla de Oro</t>
        </is>
      </c>
      <c r="E220" t="inlineStr">
        <is>
          <t>Medellín</t>
        </is>
      </c>
      <c r="F220" t="inlineStr">
        <is>
          <t>Desechables</t>
        </is>
      </c>
      <c r="G220" s="3" t="n">
        <v>639000</v>
      </c>
    </row>
    <row r="221">
      <c r="A221" s="2" t="n">
        <v>46154</v>
      </c>
      <c r="B221" t="inlineStr">
        <is>
          <t>FV-2026-0220</t>
        </is>
      </c>
      <c r="C221" t="inlineStr">
        <is>
          <t>Santiago Vélez</t>
        </is>
      </c>
      <c r="D221" t="inlineStr">
        <is>
          <t>Restaurante Mercado del Río</t>
        </is>
      </c>
      <c r="E221" t="inlineStr">
        <is>
          <t>Medellín</t>
        </is>
      </c>
      <c r="F221" t="inlineStr">
        <is>
          <t>Químicos</t>
        </is>
      </c>
      <c r="G221" s="3" t="n">
        <v>509000</v>
      </c>
    </row>
    <row r="222">
      <c r="A222" s="2" t="n">
        <v>46154</v>
      </c>
      <c r="B222" t="inlineStr">
        <is>
          <t>FV-2026-0221</t>
        </is>
      </c>
      <c r="C222" t="inlineStr">
        <is>
          <t>Santiago Vélez</t>
        </is>
      </c>
      <c r="D222" t="inlineStr">
        <is>
          <t>Restaurante Mondongo's del Poblado</t>
        </is>
      </c>
      <c r="E222" t="inlineStr">
        <is>
          <t>Medellín</t>
        </is>
      </c>
      <c r="F222" t="inlineStr">
        <is>
          <t>Aseo institucional</t>
        </is>
      </c>
      <c r="G222" s="3" t="n">
        <v>1502000</v>
      </c>
    </row>
    <row r="223">
      <c r="A223" s="2" t="n">
        <v>46155</v>
      </c>
      <c r="B223" t="inlineStr">
        <is>
          <t>FV-2026-0222</t>
        </is>
      </c>
      <c r="C223" t="inlineStr">
        <is>
          <t>Camila Ruiz</t>
        </is>
      </c>
      <c r="D223" t="inlineStr">
        <is>
          <t>Industrias Metálicas del Norte S.A.S.</t>
        </is>
      </c>
      <c r="E223" t="inlineStr">
        <is>
          <t>Copacabana</t>
        </is>
      </c>
      <c r="F223" t="inlineStr">
        <is>
          <t>Desechables</t>
        </is>
      </c>
      <c r="G223" s="3" t="n">
        <v>805000</v>
      </c>
    </row>
    <row r="224">
      <c r="A224" s="2" t="n">
        <v>46155</v>
      </c>
      <c r="B224" t="inlineStr">
        <is>
          <t>FV-2026-0223</t>
        </is>
      </c>
      <c r="C224" t="inlineStr">
        <is>
          <t>Camila Ruiz</t>
        </is>
      </c>
      <c r="D224" t="inlineStr">
        <is>
          <t>Lavandería Industrial Bello</t>
        </is>
      </c>
      <c r="E224" t="inlineStr">
        <is>
          <t>Bello</t>
        </is>
      </c>
      <c r="F224" t="inlineStr">
        <is>
          <t>Aseo institucional</t>
        </is>
      </c>
      <c r="G224" s="3" t="n">
        <v>2102000</v>
      </c>
    </row>
    <row r="225">
      <c r="A225" s="2" t="n">
        <v>46155</v>
      </c>
      <c r="B225" t="inlineStr">
        <is>
          <t>FV-2026-0224</t>
        </is>
      </c>
      <c r="C225" t="inlineStr">
        <is>
          <t>Santiago Vélez</t>
        </is>
      </c>
      <c r="D225" t="inlineStr">
        <is>
          <t>Hotel Estelar Milla de Oro</t>
        </is>
      </c>
      <c r="E225" t="inlineStr">
        <is>
          <t>Medellín</t>
        </is>
      </c>
      <c r="F225" t="inlineStr">
        <is>
          <t>Desechables</t>
        </is>
      </c>
      <c r="G225" s="3" t="n">
        <v>1190000</v>
      </c>
    </row>
    <row r="226">
      <c r="A226" s="2" t="n">
        <v>46156</v>
      </c>
      <c r="B226" t="inlineStr">
        <is>
          <t>FV-2026-0225</t>
        </is>
      </c>
      <c r="C226" t="inlineStr">
        <is>
          <t>Julián Pérez</t>
        </is>
      </c>
      <c r="D226" t="inlineStr">
        <is>
          <t>Conjunto Residencial Loma Linda</t>
        </is>
      </c>
      <c r="E226" t="inlineStr">
        <is>
          <t>Sabaneta</t>
        </is>
      </c>
      <c r="F226" t="inlineStr">
        <is>
          <t>Papelería y dotación</t>
        </is>
      </c>
      <c r="G226" s="3" t="n">
        <v>419000</v>
      </c>
    </row>
    <row r="227">
      <c r="A227" s="2" t="n">
        <v>46156</v>
      </c>
      <c r="B227" t="inlineStr">
        <is>
          <t>FV-2026-0226</t>
        </is>
      </c>
      <c r="C227" t="inlineStr">
        <is>
          <t>Julián Pérez</t>
        </is>
      </c>
      <c r="D227" t="inlineStr">
        <is>
          <t>Almacén La Estrella del Sur</t>
        </is>
      </c>
      <c r="E227" t="inlineStr">
        <is>
          <t>La Estrella</t>
        </is>
      </c>
      <c r="F227" t="inlineStr">
        <is>
          <t>Desechables</t>
        </is>
      </c>
      <c r="G227" s="3" t="n">
        <v>841000</v>
      </c>
    </row>
    <row r="228">
      <c r="A228" s="2" t="n">
        <v>46156</v>
      </c>
      <c r="B228" t="inlineStr">
        <is>
          <t>FV-2026-0227</t>
        </is>
      </c>
      <c r="C228" t="inlineStr">
        <is>
          <t>Santiago Vélez</t>
        </is>
      </c>
      <c r="D228" t="inlineStr">
        <is>
          <t>Hotel Diez Categoría Colombia</t>
        </is>
      </c>
      <c r="E228" t="inlineStr">
        <is>
          <t>Medellín</t>
        </is>
      </c>
      <c r="F228" t="inlineStr">
        <is>
          <t>Químicos</t>
        </is>
      </c>
      <c r="G228" s="3" t="n">
        <v>2202000</v>
      </c>
    </row>
    <row r="229">
      <c r="A229" s="2" t="n">
        <v>46157</v>
      </c>
      <c r="B229" t="inlineStr">
        <is>
          <t>FV-2026-0228</t>
        </is>
      </c>
      <c r="C229" t="inlineStr">
        <is>
          <t>Julián Pérez</t>
        </is>
      </c>
      <c r="D229" t="inlineStr">
        <is>
          <t>Centro Comercial Único Envigado</t>
        </is>
      </c>
      <c r="E229" t="inlineStr">
        <is>
          <t>Envigado</t>
        </is>
      </c>
      <c r="F229" t="inlineStr">
        <is>
          <t>Aseo institucional</t>
        </is>
      </c>
      <c r="G229" s="3" t="n">
        <v>400000</v>
      </c>
    </row>
    <row r="230">
      <c r="A230" s="2" t="n">
        <v>46158</v>
      </c>
      <c r="B230" t="inlineStr">
        <is>
          <t>FV-2026-0229</t>
        </is>
      </c>
      <c r="C230" t="inlineStr">
        <is>
          <t>Camila Ruiz</t>
        </is>
      </c>
      <c r="D230" t="inlineStr">
        <is>
          <t>Industrias Metálicas del Norte S.A.S.</t>
        </is>
      </c>
      <c r="E230" t="inlineStr">
        <is>
          <t>Copacabana</t>
        </is>
      </c>
      <c r="F230" t="inlineStr">
        <is>
          <t>Papelería y dotación</t>
        </is>
      </c>
      <c r="G230" s="3" t="n">
        <v>496000</v>
      </c>
    </row>
    <row r="231">
      <c r="A231" s="2" t="n">
        <v>46158</v>
      </c>
      <c r="B231" t="inlineStr">
        <is>
          <t>FV-2026-0230</t>
        </is>
      </c>
      <c r="C231" t="inlineStr">
        <is>
          <t>Santiago Vélez</t>
        </is>
      </c>
      <c r="D231" t="inlineStr">
        <is>
          <t>Restaurante Carmen</t>
        </is>
      </c>
      <c r="E231" t="inlineStr">
        <is>
          <t>Medellín</t>
        </is>
      </c>
      <c r="F231" t="inlineStr">
        <is>
          <t>Aseo institucional</t>
        </is>
      </c>
      <c r="G231" s="3" t="n">
        <v>415000</v>
      </c>
    </row>
    <row r="232">
      <c r="A232" s="2" t="n">
        <v>46160</v>
      </c>
      <c r="B232" t="inlineStr">
        <is>
          <t>FV-2026-0231</t>
        </is>
      </c>
      <c r="C232" t="inlineStr">
        <is>
          <t>Camila Ruiz</t>
        </is>
      </c>
      <c r="D232" t="inlineStr">
        <is>
          <t>Ferretería y Aseo El Trébol</t>
        </is>
      </c>
      <c r="E232" t="inlineStr">
        <is>
          <t>Bello</t>
        </is>
      </c>
      <c r="F232" t="inlineStr">
        <is>
          <t>Papelería y dotación</t>
        </is>
      </c>
      <c r="G232" s="3" t="n">
        <v>461000</v>
      </c>
    </row>
    <row r="233">
      <c r="A233" s="2" t="n">
        <v>46162</v>
      </c>
      <c r="B233" t="inlineStr">
        <is>
          <t>FV-2026-0232</t>
        </is>
      </c>
      <c r="C233" t="inlineStr">
        <is>
          <t>Camila Ruiz</t>
        </is>
      </c>
      <c r="D233" t="inlineStr">
        <is>
          <t>Panadería La Espiga de Girardota</t>
        </is>
      </c>
      <c r="E233" t="inlineStr">
        <is>
          <t>Girardota</t>
        </is>
      </c>
      <c r="F233" t="inlineStr">
        <is>
          <t>Aseo institucional</t>
        </is>
      </c>
      <c r="G233" s="3" t="n">
        <v>1257000</v>
      </c>
    </row>
    <row r="234">
      <c r="A234" s="2" t="n">
        <v>46162</v>
      </c>
      <c r="B234" t="inlineStr">
        <is>
          <t>FV-2026-0233</t>
        </is>
      </c>
      <c r="C234" t="inlineStr">
        <is>
          <t>Daniela Gómez</t>
        </is>
      </c>
      <c r="D234" t="inlineStr">
        <is>
          <t>Clínica Materno Infantil La Estrella</t>
        </is>
      </c>
      <c r="E234" t="inlineStr">
        <is>
          <t>La Estrella</t>
        </is>
      </c>
      <c r="F234" t="inlineStr">
        <is>
          <t>Aseo institucional</t>
        </is>
      </c>
      <c r="G234" s="3" t="n">
        <v>4386000</v>
      </c>
    </row>
    <row r="235">
      <c r="A235" s="2" t="n">
        <v>46163</v>
      </c>
      <c r="B235" t="inlineStr">
        <is>
          <t>FV-2026-0234</t>
        </is>
      </c>
      <c r="C235" t="inlineStr">
        <is>
          <t>Julián Pérez</t>
        </is>
      </c>
      <c r="D235" t="inlineStr">
        <is>
          <t>Supermercado Mi Tienda Sabaneta</t>
        </is>
      </c>
      <c r="E235" t="inlineStr">
        <is>
          <t>Sabaneta</t>
        </is>
      </c>
      <c r="F235" t="inlineStr">
        <is>
          <t>Químicos</t>
        </is>
      </c>
      <c r="G235" s="3" t="n">
        <v>2897000</v>
      </c>
    </row>
    <row r="236">
      <c r="A236" s="2" t="n">
        <v>46163</v>
      </c>
      <c r="B236" t="inlineStr">
        <is>
          <t>FV-2026-0235</t>
        </is>
      </c>
      <c r="C236" t="inlineStr">
        <is>
          <t>Julián Pérez</t>
        </is>
      </c>
      <c r="D236" t="inlineStr">
        <is>
          <t>Ferretería El Progreso de Itagüí</t>
        </is>
      </c>
      <c r="E236" t="inlineStr">
        <is>
          <t>Itagüí</t>
        </is>
      </c>
      <c r="F236" t="inlineStr">
        <is>
          <t>Desechables</t>
        </is>
      </c>
      <c r="G236" s="3" t="n">
        <v>403000</v>
      </c>
    </row>
    <row r="237">
      <c r="A237" s="2" t="n">
        <v>46163</v>
      </c>
      <c r="B237" t="inlineStr">
        <is>
          <t>FV-2026-0236</t>
        </is>
      </c>
      <c r="C237" t="inlineStr">
        <is>
          <t>Santiago Vélez</t>
        </is>
      </c>
      <c r="D237" t="inlineStr">
        <is>
          <t>Hotel Estelar Milla de Oro</t>
        </is>
      </c>
      <c r="E237" t="inlineStr">
        <is>
          <t>Medellín</t>
        </is>
      </c>
      <c r="F237" t="inlineStr">
        <is>
          <t>Químicos</t>
        </is>
      </c>
      <c r="G237" s="3" t="n">
        <v>1308000</v>
      </c>
    </row>
    <row r="238">
      <c r="A238" s="2" t="n">
        <v>46163</v>
      </c>
      <c r="B238" t="inlineStr">
        <is>
          <t>FV-2026-0237</t>
        </is>
      </c>
      <c r="C238" t="inlineStr">
        <is>
          <t>Santiago Vélez</t>
        </is>
      </c>
      <c r="D238" t="inlineStr">
        <is>
          <t>Hotel Nutibara</t>
        </is>
      </c>
      <c r="E238" t="inlineStr">
        <is>
          <t>Medellín</t>
        </is>
      </c>
      <c r="F238" t="inlineStr">
        <is>
          <t>Aseo institucional</t>
        </is>
      </c>
      <c r="G238" s="3" t="n">
        <v>4233000</v>
      </c>
    </row>
    <row r="239">
      <c r="A239" s="2" t="n">
        <v>46163</v>
      </c>
      <c r="B239" t="inlineStr">
        <is>
          <t>FV-2026-0238</t>
        </is>
      </c>
      <c r="C239" t="inlineStr">
        <is>
          <t>Santiago Vélez</t>
        </is>
      </c>
      <c r="D239" t="inlineStr">
        <is>
          <t>Restaurante La Provincia</t>
        </is>
      </c>
      <c r="E239" t="inlineStr">
        <is>
          <t>Medellín</t>
        </is>
      </c>
      <c r="F239" t="inlineStr">
        <is>
          <t>Aseo institucional</t>
        </is>
      </c>
      <c r="G239" s="3" t="n">
        <v>402000</v>
      </c>
    </row>
    <row r="240">
      <c r="A240" s="2" t="n">
        <v>46164</v>
      </c>
      <c r="B240" t="inlineStr">
        <is>
          <t>FV-2026-0239</t>
        </is>
      </c>
      <c r="C240" t="inlineStr">
        <is>
          <t>Camila Ruiz</t>
        </is>
      </c>
      <c r="D240" t="inlineStr">
        <is>
          <t>Lavandería Industrial Bello</t>
        </is>
      </c>
      <c r="E240" t="inlineStr">
        <is>
          <t>Bello</t>
        </is>
      </c>
      <c r="F240" t="inlineStr">
        <is>
          <t>Desechables</t>
        </is>
      </c>
      <c r="G240" s="3" t="n">
        <v>414000</v>
      </c>
    </row>
    <row r="241">
      <c r="A241" s="2" t="n">
        <v>46164</v>
      </c>
      <c r="B241" t="inlineStr">
        <is>
          <t>FV-2026-0240</t>
        </is>
      </c>
      <c r="C241" t="inlineStr">
        <is>
          <t>Daniela Gómez</t>
        </is>
      </c>
      <c r="D241" t="inlineStr">
        <is>
          <t>Colegio Alemán de Medellín</t>
        </is>
      </c>
      <c r="E241" t="inlineStr">
        <is>
          <t>Medellín</t>
        </is>
      </c>
      <c r="F241" t="inlineStr">
        <is>
          <t>Aseo institucional</t>
        </is>
      </c>
      <c r="G241" s="3" t="n">
        <v>978000</v>
      </c>
    </row>
    <row r="242">
      <c r="A242" s="2" t="n">
        <v>46165</v>
      </c>
      <c r="B242" t="inlineStr">
        <is>
          <t>FV-2026-0241</t>
        </is>
      </c>
      <c r="C242" t="inlineStr">
        <is>
          <t>Daniela Gómez</t>
        </is>
      </c>
      <c r="D242" t="inlineStr">
        <is>
          <t>Colegio La Salle de Envigado</t>
        </is>
      </c>
      <c r="E242" t="inlineStr">
        <is>
          <t>Envigado</t>
        </is>
      </c>
      <c r="F242" t="inlineStr">
        <is>
          <t>Aseo institucional</t>
        </is>
      </c>
      <c r="G242" s="3" t="n">
        <v>835000</v>
      </c>
    </row>
    <row r="243">
      <c r="A243" s="2" t="n">
        <v>46165</v>
      </c>
      <c r="B243" t="inlineStr">
        <is>
          <t>FV-2026-0242</t>
        </is>
      </c>
      <c r="C243" t="inlineStr">
        <is>
          <t>Julián Pérez</t>
        </is>
      </c>
      <c r="D243" t="inlineStr">
        <is>
          <t>Confecciones Envigado Textil</t>
        </is>
      </c>
      <c r="E243" t="inlineStr">
        <is>
          <t>Envigado</t>
        </is>
      </c>
      <c r="F243" t="inlineStr">
        <is>
          <t>Desechables</t>
        </is>
      </c>
      <c r="G243" s="3" t="n">
        <v>977000</v>
      </c>
    </row>
    <row r="244">
      <c r="A244" s="2" t="n">
        <v>46167</v>
      </c>
      <c r="B244" t="inlineStr">
        <is>
          <t>FV-2026-0243</t>
        </is>
      </c>
      <c r="C244" t="inlineStr">
        <is>
          <t>Camila Ruiz</t>
        </is>
      </c>
      <c r="D244" t="inlineStr">
        <is>
          <t>Almacén Todo Aseo Barbosa</t>
        </is>
      </c>
      <c r="E244" t="inlineStr">
        <is>
          <t>Barbosa</t>
        </is>
      </c>
      <c r="F244" t="inlineStr">
        <is>
          <t>Desechables</t>
        </is>
      </c>
      <c r="G244" s="3" t="n">
        <v>1041000</v>
      </c>
    </row>
    <row r="245">
      <c r="A245" s="2" t="n">
        <v>46167</v>
      </c>
      <c r="B245" t="inlineStr">
        <is>
          <t>FV-2026-0244</t>
        </is>
      </c>
      <c r="C245" t="inlineStr">
        <is>
          <t>Julián Pérez</t>
        </is>
      </c>
      <c r="D245" t="inlineStr">
        <is>
          <t>Ferretería El Progreso de Itagüí</t>
        </is>
      </c>
      <c r="E245" t="inlineStr">
        <is>
          <t>Itagüí</t>
        </is>
      </c>
      <c r="F245" t="inlineStr">
        <is>
          <t>Papelería y dotación</t>
        </is>
      </c>
      <c r="G245" s="3" t="n">
        <v>404000</v>
      </c>
    </row>
    <row r="246">
      <c r="A246" s="2" t="n">
        <v>46167</v>
      </c>
      <c r="B246" t="inlineStr">
        <is>
          <t>FV-2026-0245</t>
        </is>
      </c>
      <c r="C246" t="inlineStr">
        <is>
          <t>Santiago Vélez</t>
        </is>
      </c>
      <c r="D246" t="inlineStr">
        <is>
          <t>Restaurante La Provincia</t>
        </is>
      </c>
      <c r="E246" t="inlineStr">
        <is>
          <t>Medellín</t>
        </is>
      </c>
      <c r="F246" t="inlineStr">
        <is>
          <t>Aseo institucional</t>
        </is>
      </c>
      <c r="G246" s="3" t="n">
        <v>1016000</v>
      </c>
    </row>
    <row r="247">
      <c r="A247" s="2" t="n">
        <v>46168</v>
      </c>
      <c r="B247" t="inlineStr">
        <is>
          <t>FV-2026-0246</t>
        </is>
      </c>
      <c r="C247" t="inlineStr">
        <is>
          <t>Santiago Vélez</t>
        </is>
      </c>
      <c r="D247" t="inlineStr">
        <is>
          <t>Restaurante La Provincia</t>
        </is>
      </c>
      <c r="E247" t="inlineStr">
        <is>
          <t>Medellín</t>
        </is>
      </c>
      <c r="F247" t="inlineStr">
        <is>
          <t>Aseo institucional</t>
        </is>
      </c>
      <c r="G247" s="3" t="n">
        <v>2963000</v>
      </c>
    </row>
    <row r="248">
      <c r="A248" s="2" t="n">
        <v>46169</v>
      </c>
      <c r="B248" t="inlineStr">
        <is>
          <t>FV-2026-0247</t>
        </is>
      </c>
      <c r="C248" t="inlineStr">
        <is>
          <t>Camila Ruiz</t>
        </is>
      </c>
      <c r="D248" t="inlineStr">
        <is>
          <t>Panadería La Espiga de Girardota</t>
        </is>
      </c>
      <c r="E248" t="inlineStr">
        <is>
          <t>Girardota</t>
        </is>
      </c>
      <c r="F248" t="inlineStr">
        <is>
          <t>Desechables</t>
        </is>
      </c>
      <c r="G248" s="3" t="n">
        <v>734000</v>
      </c>
    </row>
    <row r="249">
      <c r="A249" s="2" t="n">
        <v>46169</v>
      </c>
      <c r="B249" t="inlineStr">
        <is>
          <t>FV-2026-0248</t>
        </is>
      </c>
      <c r="C249" t="inlineStr">
        <is>
          <t>Daniela Gómez</t>
        </is>
      </c>
      <c r="D249" t="inlineStr">
        <is>
          <t>Clínica Oriente Rionegro</t>
        </is>
      </c>
      <c r="E249" t="inlineStr">
        <is>
          <t>Rionegro</t>
        </is>
      </c>
      <c r="F249" t="inlineStr">
        <is>
          <t>Aseo institucional</t>
        </is>
      </c>
      <c r="G249" s="3" t="n">
        <v>401000</v>
      </c>
    </row>
    <row r="250">
      <c r="A250" s="2" t="n">
        <v>46169</v>
      </c>
      <c r="B250" t="inlineStr">
        <is>
          <t>FV-2026-0249</t>
        </is>
      </c>
      <c r="C250" t="inlineStr">
        <is>
          <t>Julián Pérez</t>
        </is>
      </c>
      <c r="D250" t="inlineStr">
        <is>
          <t>Bodega y Depósito La Estrella</t>
        </is>
      </c>
      <c r="E250" t="inlineStr">
        <is>
          <t>La Estrella</t>
        </is>
      </c>
      <c r="F250" t="inlineStr">
        <is>
          <t>Aseo institucional</t>
        </is>
      </c>
      <c r="G250" s="3" t="n">
        <v>951000</v>
      </c>
    </row>
    <row r="251">
      <c r="A251" s="2" t="n">
        <v>46170</v>
      </c>
      <c r="B251" t="inlineStr">
        <is>
          <t>FV-2026-0250</t>
        </is>
      </c>
      <c r="C251" t="inlineStr">
        <is>
          <t>Daniela Gómez</t>
        </is>
      </c>
      <c r="D251" t="inlineStr">
        <is>
          <t>Clínica del Sur Medellín</t>
        </is>
      </c>
      <c r="E251" t="inlineStr">
        <is>
          <t>Medellín</t>
        </is>
      </c>
      <c r="F251" t="inlineStr">
        <is>
          <t>Aseo institucional</t>
        </is>
      </c>
      <c r="G251" s="3" t="n">
        <v>409000</v>
      </c>
    </row>
    <row r="252">
      <c r="A252" s="2" t="n">
        <v>46170</v>
      </c>
      <c r="B252" t="inlineStr">
        <is>
          <t>FV-2026-0251</t>
        </is>
      </c>
      <c r="C252" t="inlineStr">
        <is>
          <t>Julián Pérez</t>
        </is>
      </c>
      <c r="D252" t="inlineStr">
        <is>
          <t>Centro Comercial Único Envigado</t>
        </is>
      </c>
      <c r="E252" t="inlineStr">
        <is>
          <t>Envigado</t>
        </is>
      </c>
      <c r="F252" t="inlineStr">
        <is>
          <t>Papelería y dotación</t>
        </is>
      </c>
      <c r="G252" s="3" t="n">
        <v>5004000</v>
      </c>
    </row>
    <row r="253">
      <c r="A253" s="2" t="n">
        <v>46171</v>
      </c>
      <c r="B253" t="inlineStr">
        <is>
          <t>FV-2026-0252</t>
        </is>
      </c>
      <c r="C253" t="inlineStr">
        <is>
          <t>Camila Ruiz</t>
        </is>
      </c>
      <c r="D253" t="inlineStr">
        <is>
          <t>Distribuidora Norte de Alimentos</t>
        </is>
      </c>
      <c r="E253" t="inlineStr">
        <is>
          <t>Copacabana</t>
        </is>
      </c>
      <c r="F253" t="inlineStr">
        <is>
          <t>Aseo institucional</t>
        </is>
      </c>
      <c r="G253" s="3" t="n">
        <v>1259000</v>
      </c>
    </row>
    <row r="254">
      <c r="A254" s="2" t="n">
        <v>46171</v>
      </c>
      <c r="B254" t="inlineStr">
        <is>
          <t>FV-2026-0253</t>
        </is>
      </c>
      <c r="C254" t="inlineStr">
        <is>
          <t>Camila Ruiz</t>
        </is>
      </c>
      <c r="D254" t="inlineStr">
        <is>
          <t>Conjunto Residencial Alcázares de Bello</t>
        </is>
      </c>
      <c r="E254" t="inlineStr">
        <is>
          <t>Bello</t>
        </is>
      </c>
      <c r="F254" t="inlineStr">
        <is>
          <t>Papelería y dotación</t>
        </is>
      </c>
      <c r="G254" s="3" t="n">
        <v>940000</v>
      </c>
    </row>
    <row r="255">
      <c r="A255" s="2" t="n">
        <v>46171</v>
      </c>
      <c r="B255" t="inlineStr">
        <is>
          <t>FV-2026-0254</t>
        </is>
      </c>
      <c r="C255" t="inlineStr">
        <is>
          <t>Santiago Vélez</t>
        </is>
      </c>
      <c r="D255" t="inlineStr">
        <is>
          <t>Restaurante Mondongo's del Poblado</t>
        </is>
      </c>
      <c r="E255" t="inlineStr">
        <is>
          <t>Medellín</t>
        </is>
      </c>
      <c r="F255" t="inlineStr">
        <is>
          <t>Desechables</t>
        </is>
      </c>
      <c r="G255" s="3" t="n">
        <v>400000</v>
      </c>
    </row>
    <row r="256">
      <c r="A256" s="2" t="n">
        <v>46172</v>
      </c>
      <c r="B256" t="inlineStr">
        <is>
          <t>FV-2026-0255</t>
        </is>
      </c>
      <c r="C256" t="inlineStr">
        <is>
          <t>Daniela Gómez</t>
        </is>
      </c>
      <c r="D256" t="inlineStr">
        <is>
          <t>Colegio San Ignacio de Envigado</t>
        </is>
      </c>
      <c r="E256" t="inlineStr">
        <is>
          <t>Envigado</t>
        </is>
      </c>
      <c r="F256" t="inlineStr">
        <is>
          <t>Desechables</t>
        </is>
      </c>
      <c r="G256" s="3" t="n">
        <v>449000</v>
      </c>
    </row>
    <row r="257">
      <c r="A257" s="2" t="n">
        <v>46172</v>
      </c>
      <c r="B257" t="inlineStr">
        <is>
          <t>FV-2026-0256</t>
        </is>
      </c>
      <c r="C257" t="inlineStr">
        <is>
          <t>Daniela Gómez</t>
        </is>
      </c>
      <c r="D257" t="inlineStr">
        <is>
          <t>Colegio Montessori de Itagüí</t>
        </is>
      </c>
      <c r="E257" t="inlineStr">
        <is>
          <t>Itagüí</t>
        </is>
      </c>
      <c r="F257" t="inlineStr">
        <is>
          <t>Papelería y dotación</t>
        </is>
      </c>
      <c r="G257" s="3" t="n">
        <v>978000</v>
      </c>
    </row>
    <row r="258">
      <c r="A258" s="2" t="n">
        <v>46174</v>
      </c>
      <c r="B258" t="inlineStr">
        <is>
          <t>FV-2026-0257</t>
        </is>
      </c>
      <c r="C258" t="inlineStr">
        <is>
          <t>Camila Ruiz</t>
        </is>
      </c>
      <c r="D258" t="inlineStr">
        <is>
          <t>Lavandería Industrial Bello</t>
        </is>
      </c>
      <c r="E258" t="inlineStr">
        <is>
          <t>Bello</t>
        </is>
      </c>
      <c r="F258" t="inlineStr">
        <is>
          <t>Aseo institucional</t>
        </is>
      </c>
      <c r="G258" s="3" t="n">
        <v>798000</v>
      </c>
    </row>
    <row r="259">
      <c r="A259" s="2" t="n">
        <v>46174</v>
      </c>
      <c r="B259" t="inlineStr">
        <is>
          <t>FV-2026-0258</t>
        </is>
      </c>
      <c r="C259" t="inlineStr">
        <is>
          <t>Julián Pérez</t>
        </is>
      </c>
      <c r="D259" t="inlineStr">
        <is>
          <t>Ferretería El Progreso de Itagüí</t>
        </is>
      </c>
      <c r="E259" t="inlineStr">
        <is>
          <t>Itagüí</t>
        </is>
      </c>
      <c r="F259" t="inlineStr">
        <is>
          <t>Papelería y dotación</t>
        </is>
      </c>
      <c r="G259" s="3" t="n">
        <v>1500000</v>
      </c>
    </row>
    <row r="260">
      <c r="A260" s="2" t="n">
        <v>46175</v>
      </c>
      <c r="B260" t="inlineStr">
        <is>
          <t>FV-2026-0259</t>
        </is>
      </c>
      <c r="C260" t="inlineStr">
        <is>
          <t>Camila Ruiz</t>
        </is>
      </c>
      <c r="D260" t="inlineStr">
        <is>
          <t>Industrias Metálicas del Norte S.A.S.</t>
        </is>
      </c>
      <c r="E260" t="inlineStr">
        <is>
          <t>Copacabana</t>
        </is>
      </c>
      <c r="F260" t="inlineStr">
        <is>
          <t>Aseo institucional</t>
        </is>
      </c>
      <c r="G260" s="3" t="n">
        <v>417000</v>
      </c>
    </row>
    <row r="261">
      <c r="A261" s="2" t="n">
        <v>46175</v>
      </c>
      <c r="B261" t="inlineStr">
        <is>
          <t>FV-2026-0260</t>
        </is>
      </c>
      <c r="C261" t="inlineStr">
        <is>
          <t>Julián Pérez</t>
        </is>
      </c>
      <c r="D261" t="inlineStr">
        <is>
          <t>Ferretería El Progreso de Itagüí</t>
        </is>
      </c>
      <c r="E261" t="inlineStr">
        <is>
          <t>Itagüí</t>
        </is>
      </c>
      <c r="F261" t="inlineStr">
        <is>
          <t>Aseo institucional</t>
        </is>
      </c>
      <c r="G261" s="3" t="n">
        <v>604000</v>
      </c>
    </row>
    <row r="262">
      <c r="A262" s="2" t="n">
        <v>46176</v>
      </c>
      <c r="B262" t="inlineStr">
        <is>
          <t>FV-2026-0261</t>
        </is>
      </c>
      <c r="C262" t="inlineStr">
        <is>
          <t>Santiago Vélez</t>
        </is>
      </c>
      <c r="D262" t="inlineStr">
        <is>
          <t>Restaurante Mercado del Río</t>
        </is>
      </c>
      <c r="E262" t="inlineStr">
        <is>
          <t>Medellín</t>
        </is>
      </c>
      <c r="F262" t="inlineStr">
        <is>
          <t>Desechables</t>
        </is>
      </c>
      <c r="G262" s="3" t="n">
        <v>2531000</v>
      </c>
    </row>
    <row r="263">
      <c r="A263" s="2" t="n">
        <v>46177</v>
      </c>
      <c r="B263" t="inlineStr">
        <is>
          <t>FV-2026-0262</t>
        </is>
      </c>
      <c r="C263" t="inlineStr">
        <is>
          <t>Daniela Gómez</t>
        </is>
      </c>
      <c r="D263" t="inlineStr">
        <is>
          <t>Clínica del Sur Medellín</t>
        </is>
      </c>
      <c r="E263" t="inlineStr">
        <is>
          <t>Medellín</t>
        </is>
      </c>
      <c r="F263" t="inlineStr">
        <is>
          <t>Papelería y dotación</t>
        </is>
      </c>
      <c r="G263" s="3" t="n">
        <v>403000</v>
      </c>
    </row>
    <row r="264">
      <c r="A264" s="2" t="n">
        <v>46178</v>
      </c>
      <c r="B264" t="inlineStr">
        <is>
          <t>FV-2026-0263</t>
        </is>
      </c>
      <c r="C264" t="inlineStr">
        <is>
          <t>Julián Pérez</t>
        </is>
      </c>
      <c r="D264" t="inlineStr">
        <is>
          <t>Almacén La Estrella del Sur</t>
        </is>
      </c>
      <c r="E264" t="inlineStr">
        <is>
          <t>La Estrella</t>
        </is>
      </c>
      <c r="F264" t="inlineStr">
        <is>
          <t>Papelería y dotación</t>
        </is>
      </c>
      <c r="G264" s="3" t="n">
        <v>546000</v>
      </c>
    </row>
    <row r="265">
      <c r="A265" s="2" t="n">
        <v>46178</v>
      </c>
      <c r="B265" t="inlineStr">
        <is>
          <t>FV-2026-0264</t>
        </is>
      </c>
      <c r="C265" t="inlineStr">
        <is>
          <t>Santiago Vélez</t>
        </is>
      </c>
      <c r="D265" t="inlineStr">
        <is>
          <t>Hotel Boutique Patio del Mundo</t>
        </is>
      </c>
      <c r="E265" t="inlineStr">
        <is>
          <t>Medellín</t>
        </is>
      </c>
      <c r="F265" t="inlineStr">
        <is>
          <t>Desechables</t>
        </is>
      </c>
      <c r="G265" s="3" t="n">
        <v>2718000</v>
      </c>
    </row>
    <row r="266">
      <c r="A266" s="2" t="n">
        <v>46179</v>
      </c>
      <c r="B266" t="inlineStr">
        <is>
          <t>FV-2026-0265</t>
        </is>
      </c>
      <c r="C266" t="inlineStr">
        <is>
          <t>Daniela Gómez</t>
        </is>
      </c>
      <c r="D266" t="inlineStr">
        <is>
          <t>Clínica Las Vegas</t>
        </is>
      </c>
      <c r="E266" t="inlineStr">
        <is>
          <t>Medellín</t>
        </is>
      </c>
      <c r="F266" t="inlineStr">
        <is>
          <t>Aseo institucional</t>
        </is>
      </c>
      <c r="G266" s="3" t="n">
        <v>2193000</v>
      </c>
    </row>
    <row r="267">
      <c r="A267" s="2" t="n">
        <v>46179</v>
      </c>
      <c r="B267" t="inlineStr">
        <is>
          <t>FV-2026-0266</t>
        </is>
      </c>
      <c r="C267" t="inlineStr">
        <is>
          <t>Santiago Vélez</t>
        </is>
      </c>
      <c r="D267" t="inlineStr">
        <is>
          <t>Restaurante La Provincia</t>
        </is>
      </c>
      <c r="E267" t="inlineStr">
        <is>
          <t>Medellín</t>
        </is>
      </c>
      <c r="F267" t="inlineStr">
        <is>
          <t>Aseo institucional</t>
        </is>
      </c>
      <c r="G267" s="3" t="n">
        <v>500000</v>
      </c>
    </row>
    <row r="268">
      <c r="A268" s="2" t="n">
        <v>46181</v>
      </c>
      <c r="B268" t="inlineStr">
        <is>
          <t>FV-2026-0267</t>
        </is>
      </c>
      <c r="C268" t="inlineStr">
        <is>
          <t>Camila Ruiz</t>
        </is>
      </c>
      <c r="D268" t="inlineStr">
        <is>
          <t>Cooperativa de Transportadores del Norte</t>
        </is>
      </c>
      <c r="E268" t="inlineStr">
        <is>
          <t>Girardota</t>
        </is>
      </c>
      <c r="F268" t="inlineStr">
        <is>
          <t>Desechables</t>
        </is>
      </c>
      <c r="G268" s="3" t="n">
        <v>788000</v>
      </c>
    </row>
    <row r="269">
      <c r="A269" s="2" t="n">
        <v>46181</v>
      </c>
      <c r="B269" t="inlineStr">
        <is>
          <t>FV-2026-0268</t>
        </is>
      </c>
      <c r="C269" t="inlineStr">
        <is>
          <t>Camila Ruiz</t>
        </is>
      </c>
      <c r="D269" t="inlineStr">
        <is>
          <t>Cooperativa de Transportadores del Norte</t>
        </is>
      </c>
      <c r="E269" t="inlineStr">
        <is>
          <t>Girardota</t>
        </is>
      </c>
      <c r="F269" t="inlineStr">
        <is>
          <t>Desechables</t>
        </is>
      </c>
      <c r="G269" s="3" t="n">
        <v>4705000</v>
      </c>
    </row>
    <row r="270">
      <c r="A270" s="2" t="n">
        <v>46181</v>
      </c>
      <c r="B270" t="inlineStr">
        <is>
          <t>FV-2026-0269</t>
        </is>
      </c>
      <c r="C270" t="inlineStr">
        <is>
          <t>Santiago Vélez</t>
        </is>
      </c>
      <c r="D270" t="inlineStr">
        <is>
          <t>Hotel Boutique Patio del Mundo</t>
        </is>
      </c>
      <c r="E270" t="inlineStr">
        <is>
          <t>Medellín</t>
        </is>
      </c>
      <c r="F270" t="inlineStr">
        <is>
          <t>Papelería y dotación</t>
        </is>
      </c>
      <c r="G270" s="3" t="n">
        <v>1430000</v>
      </c>
    </row>
    <row r="271">
      <c r="A271" s="2" t="n">
        <v>46181</v>
      </c>
      <c r="B271" t="inlineStr">
        <is>
          <t>FV-2026-0270</t>
        </is>
      </c>
      <c r="C271" t="inlineStr">
        <is>
          <t>Santiago Vélez</t>
        </is>
      </c>
      <c r="D271" t="inlineStr">
        <is>
          <t>Hotel Nutibara</t>
        </is>
      </c>
      <c r="E271" t="inlineStr">
        <is>
          <t>Medellín</t>
        </is>
      </c>
      <c r="F271" t="inlineStr">
        <is>
          <t>Químicos</t>
        </is>
      </c>
      <c r="G271" s="3" t="n">
        <v>672000</v>
      </c>
    </row>
    <row r="272">
      <c r="A272" s="2" t="n">
        <v>46182</v>
      </c>
      <c r="B272" t="inlineStr">
        <is>
          <t>FV-2026-0271</t>
        </is>
      </c>
      <c r="C272" t="inlineStr">
        <is>
          <t>Camila Ruiz</t>
        </is>
      </c>
      <c r="D272" t="inlineStr">
        <is>
          <t>Supermercado La Frontera Norte</t>
        </is>
      </c>
      <c r="E272" t="inlineStr">
        <is>
          <t>Bello</t>
        </is>
      </c>
      <c r="F272" t="inlineStr">
        <is>
          <t>Desechables</t>
        </is>
      </c>
      <c r="G272" s="3" t="n">
        <v>496000</v>
      </c>
    </row>
    <row r="273">
      <c r="A273" s="2" t="n">
        <v>46182</v>
      </c>
      <c r="B273" t="inlineStr">
        <is>
          <t>FV-2026-0272</t>
        </is>
      </c>
      <c r="C273" t="inlineStr">
        <is>
          <t>Daniela Gómez</t>
        </is>
      </c>
      <c r="D273" t="inlineStr">
        <is>
          <t>Clínica Vida Sabaneta</t>
        </is>
      </c>
      <c r="E273" t="inlineStr">
        <is>
          <t>Sabaneta</t>
        </is>
      </c>
      <c r="F273" t="inlineStr">
        <is>
          <t>Papelería y dotación</t>
        </is>
      </c>
      <c r="G273" s="3" t="n">
        <v>2057000</v>
      </c>
    </row>
    <row r="274">
      <c r="A274" s="2" t="n">
        <v>46182</v>
      </c>
      <c r="B274" t="inlineStr">
        <is>
          <t>FV-2026-0273</t>
        </is>
      </c>
      <c r="C274" t="inlineStr">
        <is>
          <t>Julián Pérez</t>
        </is>
      </c>
      <c r="D274" t="inlineStr">
        <is>
          <t>Almacén La Estrella del Sur</t>
        </is>
      </c>
      <c r="E274" t="inlineStr">
        <is>
          <t>La Estrella</t>
        </is>
      </c>
      <c r="F274" t="inlineStr">
        <is>
          <t>Químicos</t>
        </is>
      </c>
      <c r="G274" s="3" t="n">
        <v>845000</v>
      </c>
    </row>
    <row r="275">
      <c r="A275" s="2" t="n">
        <v>46182</v>
      </c>
      <c r="B275" t="inlineStr">
        <is>
          <t>FV-2026-0274</t>
        </is>
      </c>
      <c r="C275" t="inlineStr">
        <is>
          <t>Julián Pérez</t>
        </is>
      </c>
      <c r="D275" t="inlineStr">
        <is>
          <t>Conjunto Residencial Loma Linda</t>
        </is>
      </c>
      <c r="E275" t="inlineStr">
        <is>
          <t>Sabaneta</t>
        </is>
      </c>
      <c r="F275" t="inlineStr">
        <is>
          <t>Papelería y dotación</t>
        </is>
      </c>
      <c r="G275" s="3" t="n">
        <v>3039000</v>
      </c>
    </row>
    <row r="276">
      <c r="A276" s="2" t="n">
        <v>46183</v>
      </c>
      <c r="B276" t="inlineStr">
        <is>
          <t>FV-2026-0275</t>
        </is>
      </c>
      <c r="C276" t="inlineStr">
        <is>
          <t>Julián Pérez</t>
        </is>
      </c>
      <c r="D276" t="inlineStr">
        <is>
          <t>Almacén La Estrella del Sur</t>
        </is>
      </c>
      <c r="E276" t="inlineStr">
        <is>
          <t>La Estrella</t>
        </is>
      </c>
      <c r="F276" t="inlineStr">
        <is>
          <t>Aseo institucional</t>
        </is>
      </c>
      <c r="G276" s="3" t="n">
        <v>1238000</v>
      </c>
    </row>
    <row r="277">
      <c r="A277" s="2" t="n">
        <v>46183</v>
      </c>
      <c r="B277" t="inlineStr">
        <is>
          <t>FV-2026-0276</t>
        </is>
      </c>
      <c r="C277" t="inlineStr">
        <is>
          <t>Santiago Vélez</t>
        </is>
      </c>
      <c r="D277" t="inlineStr">
        <is>
          <t>Hotel Portón del Sur</t>
        </is>
      </c>
      <c r="E277" t="inlineStr">
        <is>
          <t>Medellín</t>
        </is>
      </c>
      <c r="F277" t="inlineStr">
        <is>
          <t>Desechables</t>
        </is>
      </c>
      <c r="G277" s="3" t="n">
        <v>824000</v>
      </c>
    </row>
    <row r="278">
      <c r="A278" s="2" t="n">
        <v>46184</v>
      </c>
      <c r="B278" t="inlineStr">
        <is>
          <t>FV-2026-0277</t>
        </is>
      </c>
      <c r="C278" t="inlineStr">
        <is>
          <t>Julián Pérez</t>
        </is>
      </c>
      <c r="D278" t="inlineStr">
        <is>
          <t>Supermercado Mi Tienda Sabaneta</t>
        </is>
      </c>
      <c r="E278" t="inlineStr">
        <is>
          <t>Sabaneta</t>
        </is>
      </c>
      <c r="F278" t="inlineStr">
        <is>
          <t>Químicos</t>
        </is>
      </c>
      <c r="G278" s="3" t="n">
        <v>2613000</v>
      </c>
    </row>
    <row r="279">
      <c r="A279" s="2" t="n">
        <v>46185</v>
      </c>
      <c r="B279" t="inlineStr">
        <is>
          <t>FV-2026-0278</t>
        </is>
      </c>
      <c r="C279" t="inlineStr">
        <is>
          <t>Camila Ruiz</t>
        </is>
      </c>
      <c r="D279" t="inlineStr">
        <is>
          <t>Ferretería y Aseo El Trébol</t>
        </is>
      </c>
      <c r="E279" t="inlineStr">
        <is>
          <t>Bello</t>
        </is>
      </c>
      <c r="F279" t="inlineStr">
        <is>
          <t>Químicos</t>
        </is>
      </c>
      <c r="G279" s="3" t="n">
        <v>1338000</v>
      </c>
    </row>
    <row r="280">
      <c r="A280" s="2" t="n">
        <v>46185</v>
      </c>
      <c r="B280" t="inlineStr">
        <is>
          <t>FV-2026-0279</t>
        </is>
      </c>
      <c r="C280" t="inlineStr">
        <is>
          <t>Camila Ruiz</t>
        </is>
      </c>
      <c r="D280" t="inlineStr">
        <is>
          <t>Panadería La Espiga de Girardota</t>
        </is>
      </c>
      <c r="E280" t="inlineStr">
        <is>
          <t>Girardota</t>
        </is>
      </c>
      <c r="F280" t="inlineStr">
        <is>
          <t>Químicos</t>
        </is>
      </c>
      <c r="G280" s="3" t="n">
        <v>442000</v>
      </c>
    </row>
    <row r="281">
      <c r="A281" s="2" t="n">
        <v>46185</v>
      </c>
      <c r="B281" t="inlineStr">
        <is>
          <t>FV-2026-0280</t>
        </is>
      </c>
      <c r="C281" t="inlineStr">
        <is>
          <t>Daniela Gómez</t>
        </is>
      </c>
      <c r="D281" t="inlineStr">
        <is>
          <t>Colegio La Salle de Envigado</t>
        </is>
      </c>
      <c r="E281" t="inlineStr">
        <is>
          <t>Envigado</t>
        </is>
      </c>
      <c r="F281" t="inlineStr">
        <is>
          <t>Papelería y dotación</t>
        </is>
      </c>
      <c r="G281" s="3" t="n">
        <v>690000</v>
      </c>
    </row>
    <row r="282">
      <c r="A282" s="2" t="n">
        <v>46186</v>
      </c>
      <c r="B282" t="inlineStr">
        <is>
          <t>FV-2026-0281</t>
        </is>
      </c>
      <c r="C282" t="inlineStr">
        <is>
          <t>Camila Ruiz</t>
        </is>
      </c>
      <c r="D282" t="inlineStr">
        <is>
          <t>Cooperativa de Transportadores del Norte</t>
        </is>
      </c>
      <c r="E282" t="inlineStr">
        <is>
          <t>Girardota</t>
        </is>
      </c>
      <c r="F282" t="inlineStr">
        <is>
          <t>Químicos</t>
        </is>
      </c>
      <c r="G282" s="3" t="n">
        <v>664000</v>
      </c>
    </row>
    <row r="283">
      <c r="A283" s="2" t="n">
        <v>46186</v>
      </c>
      <c r="B283" t="inlineStr">
        <is>
          <t>FV-2026-0282</t>
        </is>
      </c>
      <c r="C283" t="inlineStr">
        <is>
          <t>Daniela Gómez</t>
        </is>
      </c>
      <c r="D283" t="inlineStr">
        <is>
          <t>Clínica Las Vegas</t>
        </is>
      </c>
      <c r="E283" t="inlineStr">
        <is>
          <t>Medellín</t>
        </is>
      </c>
      <c r="F283" t="inlineStr">
        <is>
          <t>Aseo institucional</t>
        </is>
      </c>
      <c r="G283" s="3" t="n">
        <v>652000</v>
      </c>
    </row>
    <row r="284">
      <c r="A284" s="2" t="n">
        <v>46186</v>
      </c>
      <c r="B284" t="inlineStr">
        <is>
          <t>FV-2026-0283</t>
        </is>
      </c>
      <c r="C284" t="inlineStr">
        <is>
          <t>Julián Pérez</t>
        </is>
      </c>
      <c r="D284" t="inlineStr">
        <is>
          <t>Industrias Químicas de Caldas</t>
        </is>
      </c>
      <c r="E284" t="inlineStr">
        <is>
          <t>Caldas</t>
        </is>
      </c>
      <c r="F284" t="inlineStr">
        <is>
          <t>Desechables</t>
        </is>
      </c>
      <c r="G284" s="3" t="n">
        <v>961000</v>
      </c>
    </row>
    <row r="285">
      <c r="A285" s="2" t="n">
        <v>46188</v>
      </c>
      <c r="B285" t="inlineStr">
        <is>
          <t>FV-2026-0284</t>
        </is>
      </c>
      <c r="C285" t="inlineStr">
        <is>
          <t>Daniela Gómez</t>
        </is>
      </c>
      <c r="D285" t="inlineStr">
        <is>
          <t>Colegio Marymount</t>
        </is>
      </c>
      <c r="E285" t="inlineStr">
        <is>
          <t>Medellín</t>
        </is>
      </c>
      <c r="F285" t="inlineStr">
        <is>
          <t>Aseo institucional</t>
        </is>
      </c>
      <c r="G285" s="3" t="n">
        <v>1284000</v>
      </c>
    </row>
    <row r="286">
      <c r="A286" s="2" t="n">
        <v>46188</v>
      </c>
      <c r="B286" t="inlineStr">
        <is>
          <t>FV-2026-0285</t>
        </is>
      </c>
      <c r="C286" t="inlineStr">
        <is>
          <t>Julián Pérez</t>
        </is>
      </c>
      <c r="D286" t="inlineStr">
        <is>
          <t>Supermercado Mi Tienda Sabaneta</t>
        </is>
      </c>
      <c r="E286" t="inlineStr">
        <is>
          <t>Sabaneta</t>
        </is>
      </c>
      <c r="F286" t="inlineStr">
        <is>
          <t>Aseo institucional</t>
        </is>
      </c>
      <c r="G286" s="3" t="n">
        <v>407000</v>
      </c>
    </row>
    <row r="287">
      <c r="A287" s="2" t="n">
        <v>46188</v>
      </c>
      <c r="B287" t="inlineStr">
        <is>
          <t>FV-2026-0286</t>
        </is>
      </c>
      <c r="C287" t="inlineStr">
        <is>
          <t>Santiago Vélez</t>
        </is>
      </c>
      <c r="D287" t="inlineStr">
        <is>
          <t>Restaurante Mercado del Río</t>
        </is>
      </c>
      <c r="E287" t="inlineStr">
        <is>
          <t>Medellín</t>
        </is>
      </c>
      <c r="F287" t="inlineStr">
        <is>
          <t>Aseo institucional</t>
        </is>
      </c>
      <c r="G287" s="3" t="n">
        <v>637000</v>
      </c>
    </row>
    <row r="288">
      <c r="A288" s="2" t="n">
        <v>46188</v>
      </c>
      <c r="B288" t="inlineStr">
        <is>
          <t>FV-2026-0287</t>
        </is>
      </c>
      <c r="C288" t="inlineStr">
        <is>
          <t>Santiago Vélez</t>
        </is>
      </c>
      <c r="D288" t="inlineStr">
        <is>
          <t>Hotel Portón del Sur</t>
        </is>
      </c>
      <c r="E288" t="inlineStr">
        <is>
          <t>Medellín</t>
        </is>
      </c>
      <c r="F288" t="inlineStr">
        <is>
          <t>Aseo institucional</t>
        </is>
      </c>
      <c r="G288" s="3" t="n">
        <v>449000</v>
      </c>
    </row>
    <row r="289">
      <c r="A289" s="2" t="n">
        <v>46189</v>
      </c>
      <c r="B289" t="inlineStr">
        <is>
          <t>FV-2026-0288</t>
        </is>
      </c>
      <c r="C289" t="inlineStr">
        <is>
          <t>Camila Ruiz</t>
        </is>
      </c>
      <c r="D289" t="inlineStr">
        <is>
          <t>Cooperativa de Transportadores del Norte</t>
        </is>
      </c>
      <c r="E289" t="inlineStr">
        <is>
          <t>Girardota</t>
        </is>
      </c>
      <c r="F289" t="inlineStr">
        <is>
          <t>Papelería y dotación</t>
        </is>
      </c>
      <c r="G289" s="3" t="n">
        <v>722000</v>
      </c>
    </row>
    <row r="290">
      <c r="A290" s="2" t="n">
        <v>46189</v>
      </c>
      <c r="B290" t="inlineStr">
        <is>
          <t>FV-2026-0289</t>
        </is>
      </c>
      <c r="C290" t="inlineStr">
        <is>
          <t>Daniela Gómez</t>
        </is>
      </c>
      <c r="D290" t="inlineStr">
        <is>
          <t>Clínica Vida Sabaneta</t>
        </is>
      </c>
      <c r="E290" t="inlineStr">
        <is>
          <t>Sabaneta</t>
        </is>
      </c>
      <c r="F290" t="inlineStr">
        <is>
          <t>Químicos</t>
        </is>
      </c>
      <c r="G290" s="3" t="n">
        <v>440000</v>
      </c>
    </row>
    <row r="291">
      <c r="A291" s="2" t="n">
        <v>46189</v>
      </c>
      <c r="B291" t="inlineStr">
        <is>
          <t>FV-2026-0290</t>
        </is>
      </c>
      <c r="C291" t="inlineStr">
        <is>
          <t>Daniela Gómez</t>
        </is>
      </c>
      <c r="D291" t="inlineStr">
        <is>
          <t>Colegio Alemán de Medellín</t>
        </is>
      </c>
      <c r="E291" t="inlineStr">
        <is>
          <t>Medellín</t>
        </is>
      </c>
      <c r="F291" t="inlineStr">
        <is>
          <t>Papelería y dotación</t>
        </is>
      </c>
      <c r="G291" s="3" t="n">
        <v>1719000</v>
      </c>
    </row>
    <row r="292">
      <c r="A292" s="2" t="n">
        <v>46189</v>
      </c>
      <c r="B292" t="inlineStr">
        <is>
          <t>FV-2026-0291</t>
        </is>
      </c>
      <c r="C292" t="inlineStr">
        <is>
          <t>Daniela Gómez</t>
        </is>
      </c>
      <c r="D292" t="inlineStr">
        <is>
          <t>Clínica Las Vegas</t>
        </is>
      </c>
      <c r="E292" t="inlineStr">
        <is>
          <t>Medellín</t>
        </is>
      </c>
      <c r="F292" t="inlineStr">
        <is>
          <t>Aseo institucional</t>
        </is>
      </c>
      <c r="G292" s="3" t="n">
        <v>1030000</v>
      </c>
    </row>
    <row r="293">
      <c r="A293" s="2" t="n">
        <v>46190</v>
      </c>
      <c r="B293" t="inlineStr">
        <is>
          <t>FV-2026-0292</t>
        </is>
      </c>
      <c r="C293" t="inlineStr">
        <is>
          <t>Daniela Gómez</t>
        </is>
      </c>
      <c r="D293" t="inlineStr">
        <is>
          <t>Clínica Materno Infantil La Estrella</t>
        </is>
      </c>
      <c r="E293" t="inlineStr">
        <is>
          <t>La Estrella</t>
        </is>
      </c>
      <c r="F293" t="inlineStr">
        <is>
          <t>Desechables</t>
        </is>
      </c>
      <c r="G293" s="3" t="n">
        <v>453000</v>
      </c>
    </row>
    <row r="294">
      <c r="A294" s="2" t="n">
        <v>46190</v>
      </c>
      <c r="B294" t="inlineStr">
        <is>
          <t>FV-2026-0293</t>
        </is>
      </c>
      <c r="C294" t="inlineStr">
        <is>
          <t>Santiago Vélez</t>
        </is>
      </c>
      <c r="D294" t="inlineStr">
        <is>
          <t>Hotel Diez Categoría Colombia</t>
        </is>
      </c>
      <c r="E294" t="inlineStr">
        <is>
          <t>Medellín</t>
        </is>
      </c>
      <c r="F294" t="inlineStr">
        <is>
          <t>Desechables</t>
        </is>
      </c>
      <c r="G294" s="3" t="n">
        <v>598000</v>
      </c>
    </row>
    <row r="295">
      <c r="A295" s="2" t="n">
        <v>46191</v>
      </c>
      <c r="B295" t="inlineStr">
        <is>
          <t>FV-2026-0294</t>
        </is>
      </c>
      <c r="C295" t="inlineStr">
        <is>
          <t>Julián Pérez</t>
        </is>
      </c>
      <c r="D295" t="inlineStr">
        <is>
          <t>Confecciones Envigado Textil</t>
        </is>
      </c>
      <c r="E295" t="inlineStr">
        <is>
          <t>Envigado</t>
        </is>
      </c>
      <c r="F295" t="inlineStr">
        <is>
          <t>Químicos</t>
        </is>
      </c>
      <c r="G295" s="3" t="n">
        <v>2413000</v>
      </c>
    </row>
    <row r="296">
      <c r="A296" s="2" t="n">
        <v>46191</v>
      </c>
      <c r="B296" t="inlineStr">
        <is>
          <t>FV-2026-0295</t>
        </is>
      </c>
      <c r="C296" t="inlineStr">
        <is>
          <t>Santiago Vélez</t>
        </is>
      </c>
      <c r="D296" t="inlineStr">
        <is>
          <t>Restaurante Mondongo's del Poblado</t>
        </is>
      </c>
      <c r="E296" t="inlineStr">
        <is>
          <t>Medellín</t>
        </is>
      </c>
      <c r="F296" t="inlineStr">
        <is>
          <t>Desechables</t>
        </is>
      </c>
      <c r="G296" s="3" t="n">
        <v>2097000</v>
      </c>
    </row>
    <row r="297">
      <c r="A297" s="2" t="n">
        <v>46191</v>
      </c>
      <c r="B297" t="inlineStr">
        <is>
          <t>FV-2026-0296</t>
        </is>
      </c>
      <c r="C297" t="inlineStr">
        <is>
          <t>Santiago Vélez</t>
        </is>
      </c>
      <c r="D297" t="inlineStr">
        <is>
          <t>Restaurante Mondongo's del Poblado</t>
        </is>
      </c>
      <c r="E297" t="inlineStr">
        <is>
          <t>Medellín</t>
        </is>
      </c>
      <c r="F297" t="inlineStr">
        <is>
          <t>Aseo institucional</t>
        </is>
      </c>
      <c r="G297" s="3" t="n">
        <v>2016000</v>
      </c>
    </row>
    <row r="298">
      <c r="A298" s="2" t="n">
        <v>46192</v>
      </c>
      <c r="B298" t="inlineStr">
        <is>
          <t>FV-2026-0297</t>
        </is>
      </c>
      <c r="C298" t="inlineStr">
        <is>
          <t>Julián Pérez</t>
        </is>
      </c>
      <c r="D298" t="inlineStr">
        <is>
          <t>Bodega y Depósito La Estrella</t>
        </is>
      </c>
      <c r="E298" t="inlineStr">
        <is>
          <t>La Estrella</t>
        </is>
      </c>
      <c r="F298" t="inlineStr">
        <is>
          <t>Desechables</t>
        </is>
      </c>
      <c r="G298" s="3" t="n">
        <v>403000</v>
      </c>
    </row>
    <row r="299">
      <c r="A299" s="2" t="n">
        <v>46192</v>
      </c>
      <c r="B299" t="inlineStr">
        <is>
          <t>FV-2026-0298</t>
        </is>
      </c>
      <c r="C299" t="inlineStr">
        <is>
          <t>Santiago Vélez</t>
        </is>
      </c>
      <c r="D299" t="inlineStr">
        <is>
          <t>Restaurante Mondongo's del Poblado</t>
        </is>
      </c>
      <c r="E299" t="inlineStr">
        <is>
          <t>Medellín</t>
        </is>
      </c>
      <c r="F299" t="inlineStr">
        <is>
          <t>Desechables</t>
        </is>
      </c>
      <c r="G299" s="3" t="n">
        <v>865000</v>
      </c>
    </row>
    <row r="300">
      <c r="A300" s="2" t="n">
        <v>46195</v>
      </c>
      <c r="B300" t="inlineStr">
        <is>
          <t>FV-2026-0299</t>
        </is>
      </c>
      <c r="C300" t="inlineStr">
        <is>
          <t>Camila Ruiz</t>
        </is>
      </c>
      <c r="D300" t="inlineStr">
        <is>
          <t>Lavandería Industrial Bello</t>
        </is>
      </c>
      <c r="E300" t="inlineStr">
        <is>
          <t>Bello</t>
        </is>
      </c>
      <c r="F300" t="inlineStr">
        <is>
          <t>Químicos</t>
        </is>
      </c>
      <c r="G300" s="3" t="n">
        <v>2427000</v>
      </c>
    </row>
    <row r="301">
      <c r="A301" s="2" t="n">
        <v>46195</v>
      </c>
      <c r="B301" t="inlineStr">
        <is>
          <t>FV-2026-0300</t>
        </is>
      </c>
      <c r="C301" t="inlineStr">
        <is>
          <t>Daniela Gómez</t>
        </is>
      </c>
      <c r="D301" t="inlineStr">
        <is>
          <t>Colegio La Salle de Envigado</t>
        </is>
      </c>
      <c r="E301" t="inlineStr">
        <is>
          <t>Envigado</t>
        </is>
      </c>
      <c r="F301" t="inlineStr">
        <is>
          <t>Papelería y dotación</t>
        </is>
      </c>
      <c r="G301" s="3" t="n">
        <v>3654000</v>
      </c>
    </row>
    <row r="302">
      <c r="A302" s="2" t="n">
        <v>46196</v>
      </c>
      <c r="B302" t="inlineStr">
        <is>
          <t>FV-2026-0301</t>
        </is>
      </c>
      <c r="C302" t="inlineStr">
        <is>
          <t>Camila Ruiz</t>
        </is>
      </c>
      <c r="D302" t="inlineStr">
        <is>
          <t>Industrias Metálicas del Norte S.A.S.</t>
        </is>
      </c>
      <c r="E302" t="inlineStr">
        <is>
          <t>Copacabana</t>
        </is>
      </c>
      <c r="F302" t="inlineStr">
        <is>
          <t>Químicos</t>
        </is>
      </c>
      <c r="G302" s="3" t="n">
        <v>558000</v>
      </c>
    </row>
    <row r="303">
      <c r="A303" s="2" t="n">
        <v>46196</v>
      </c>
      <c r="B303" t="inlineStr">
        <is>
          <t>FV-2026-0302</t>
        </is>
      </c>
      <c r="C303" t="inlineStr">
        <is>
          <t>Camila Ruiz</t>
        </is>
      </c>
      <c r="D303" t="inlineStr">
        <is>
          <t>Conjunto Residencial Alcázares de Bello</t>
        </is>
      </c>
      <c r="E303" t="inlineStr">
        <is>
          <t>Bello</t>
        </is>
      </c>
      <c r="F303" t="inlineStr">
        <is>
          <t>Aseo institucional</t>
        </is>
      </c>
      <c r="G303" s="3" t="n">
        <v>736000</v>
      </c>
    </row>
    <row r="304">
      <c r="A304" s="2" t="n">
        <v>46196</v>
      </c>
      <c r="B304" t="inlineStr">
        <is>
          <t>FV-2026-0303</t>
        </is>
      </c>
      <c r="C304" t="inlineStr">
        <is>
          <t>Julián Pérez</t>
        </is>
      </c>
      <c r="D304" t="inlineStr">
        <is>
          <t>Bodega y Depósito La Estrella</t>
        </is>
      </c>
      <c r="E304" t="inlineStr">
        <is>
          <t>La Estrella</t>
        </is>
      </c>
      <c r="F304" t="inlineStr">
        <is>
          <t>Desechables</t>
        </is>
      </c>
      <c r="G304" s="3" t="n">
        <v>431000</v>
      </c>
    </row>
    <row r="305">
      <c r="A305" s="2" t="n">
        <v>46196</v>
      </c>
      <c r="B305" t="inlineStr">
        <is>
          <t>FV-2026-0304</t>
        </is>
      </c>
      <c r="C305" t="inlineStr">
        <is>
          <t>Santiago Vélez</t>
        </is>
      </c>
      <c r="D305" t="inlineStr">
        <is>
          <t>Restaurante Carmen</t>
        </is>
      </c>
      <c r="E305" t="inlineStr">
        <is>
          <t>Medellín</t>
        </is>
      </c>
      <c r="F305" t="inlineStr">
        <is>
          <t>Químicos</t>
        </is>
      </c>
      <c r="G305" s="3" t="n">
        <v>1636000</v>
      </c>
    </row>
    <row r="306">
      <c r="A306" s="2" t="n">
        <v>46198</v>
      </c>
      <c r="B306" t="inlineStr">
        <is>
          <t>FV-2026-0305</t>
        </is>
      </c>
      <c r="C306" t="inlineStr">
        <is>
          <t>Camila Ruiz</t>
        </is>
      </c>
      <c r="D306" t="inlineStr">
        <is>
          <t>Lavandería Industrial Bello</t>
        </is>
      </c>
      <c r="E306" t="inlineStr">
        <is>
          <t>Bello</t>
        </is>
      </c>
      <c r="F306" t="inlineStr">
        <is>
          <t>Aseo institucional</t>
        </is>
      </c>
      <c r="G306" s="3" t="n">
        <v>909000</v>
      </c>
    </row>
    <row r="307">
      <c r="A307" s="2" t="n">
        <v>46198</v>
      </c>
      <c r="B307" t="inlineStr">
        <is>
          <t>FV-2026-0306</t>
        </is>
      </c>
      <c r="C307" t="inlineStr">
        <is>
          <t>Daniela Gómez</t>
        </is>
      </c>
      <c r="D307" t="inlineStr">
        <is>
          <t>Clínica del Sur Medellín</t>
        </is>
      </c>
      <c r="E307" t="inlineStr">
        <is>
          <t>Medellín</t>
        </is>
      </c>
      <c r="F307" t="inlineStr">
        <is>
          <t>Desechables</t>
        </is>
      </c>
      <c r="G307" s="3" t="n">
        <v>778000</v>
      </c>
    </row>
    <row r="308">
      <c r="A308" s="2" t="n">
        <v>46198</v>
      </c>
      <c r="B308" t="inlineStr">
        <is>
          <t>FV-2026-0307</t>
        </is>
      </c>
      <c r="C308" t="inlineStr">
        <is>
          <t>Daniela Gómez</t>
        </is>
      </c>
      <c r="D308" t="inlineStr">
        <is>
          <t>Colegio Alemán de Medellín</t>
        </is>
      </c>
      <c r="E308" t="inlineStr">
        <is>
          <t>Medellín</t>
        </is>
      </c>
      <c r="F308" t="inlineStr">
        <is>
          <t>Aseo institucional</t>
        </is>
      </c>
      <c r="G308" s="3" t="n">
        <v>647000</v>
      </c>
    </row>
    <row r="309">
      <c r="A309" s="2" t="n">
        <v>46202</v>
      </c>
      <c r="B309" t="inlineStr">
        <is>
          <t>FV-2026-0308</t>
        </is>
      </c>
      <c r="C309" t="inlineStr">
        <is>
          <t>Santiago Vélez</t>
        </is>
      </c>
      <c r="D309" t="inlineStr">
        <is>
          <t>Hotel Portón del Sur</t>
        </is>
      </c>
      <c r="E309" t="inlineStr">
        <is>
          <t>Medellín</t>
        </is>
      </c>
      <c r="F309" t="inlineStr">
        <is>
          <t>Papelería y dotación</t>
        </is>
      </c>
      <c r="G309" s="3" t="n">
        <v>428000</v>
      </c>
    </row>
    <row r="310">
      <c r="A310" s="2" t="n">
        <v>46203</v>
      </c>
      <c r="B310" t="inlineStr">
        <is>
          <t>FV-2026-0309</t>
        </is>
      </c>
      <c r="C310" t="inlineStr">
        <is>
          <t>Santiago Vélez</t>
        </is>
      </c>
      <c r="D310" t="inlineStr">
        <is>
          <t>Hotel Diez Categoría Colombia</t>
        </is>
      </c>
      <c r="E310" t="inlineStr">
        <is>
          <t>Medellín</t>
        </is>
      </c>
      <c r="F310" t="inlineStr">
        <is>
          <t>Papelería y dotación</t>
        </is>
      </c>
      <c r="G310" s="3" t="n">
        <v>599000</v>
      </c>
    </row>
    <row r="311">
      <c r="A311" s="2" t="n">
        <v>46204</v>
      </c>
      <c r="B311" t="inlineStr">
        <is>
          <t>FV-2026-0310</t>
        </is>
      </c>
      <c r="C311" t="inlineStr">
        <is>
          <t>Camila Ruiz</t>
        </is>
      </c>
      <c r="D311" t="inlineStr">
        <is>
          <t>Distribuidora Norte de Alimentos</t>
        </is>
      </c>
      <c r="E311" t="inlineStr">
        <is>
          <t>Copacabana</t>
        </is>
      </c>
      <c r="F311" t="inlineStr">
        <is>
          <t>Aseo institucional</t>
        </is>
      </c>
      <c r="G311" s="3" t="n">
        <v>1235000</v>
      </c>
    </row>
    <row r="312">
      <c r="A312" s="2" t="n">
        <v>46204</v>
      </c>
      <c r="B312" t="inlineStr">
        <is>
          <t>FV-2026-0311</t>
        </is>
      </c>
      <c r="C312" t="inlineStr">
        <is>
          <t>Daniela Gómez</t>
        </is>
      </c>
      <c r="D312" t="inlineStr">
        <is>
          <t>Clínica Vida Sabaneta</t>
        </is>
      </c>
      <c r="E312" t="inlineStr">
        <is>
          <t>Sabaneta</t>
        </is>
      </c>
      <c r="F312" t="inlineStr">
        <is>
          <t>Aseo institucional</t>
        </is>
      </c>
      <c r="G312" s="3" t="n">
        <v>475000</v>
      </c>
    </row>
    <row r="313">
      <c r="A313" s="2" t="n">
        <v>46204</v>
      </c>
      <c r="B313" t="inlineStr">
        <is>
          <t>FV-2026-0312</t>
        </is>
      </c>
      <c r="C313" t="inlineStr">
        <is>
          <t>Santiago Vélez</t>
        </is>
      </c>
      <c r="D313" t="inlineStr">
        <is>
          <t>Restaurante Mondongo's del Poblado</t>
        </is>
      </c>
      <c r="E313" t="inlineStr">
        <is>
          <t>Medellín</t>
        </is>
      </c>
      <c r="F313" t="inlineStr">
        <is>
          <t>Desechables</t>
        </is>
      </c>
      <c r="G313" s="3" t="n">
        <v>461000</v>
      </c>
    </row>
    <row r="314">
      <c r="A314" s="2" t="n">
        <v>46205</v>
      </c>
      <c r="B314" t="inlineStr">
        <is>
          <t>FV-2026-0313</t>
        </is>
      </c>
      <c r="C314" t="inlineStr">
        <is>
          <t>Julián Pérez</t>
        </is>
      </c>
      <c r="D314" t="inlineStr">
        <is>
          <t>Almacén La Estrella del Sur</t>
        </is>
      </c>
      <c r="E314" t="inlineStr">
        <is>
          <t>La Estrella</t>
        </is>
      </c>
      <c r="F314" t="inlineStr">
        <is>
          <t>Químicos</t>
        </is>
      </c>
      <c r="G314" s="3" t="n">
        <v>2085000</v>
      </c>
    </row>
    <row r="315">
      <c r="A315" s="2" t="n">
        <v>46205</v>
      </c>
      <c r="B315" t="inlineStr">
        <is>
          <t>FV-2026-0314</t>
        </is>
      </c>
      <c r="C315" t="inlineStr">
        <is>
          <t>Santiago Vélez</t>
        </is>
      </c>
      <c r="D315" t="inlineStr">
        <is>
          <t>Hotel Portón del Sur</t>
        </is>
      </c>
      <c r="E315" t="inlineStr">
        <is>
          <t>Medellín</t>
        </is>
      </c>
      <c r="F315" t="inlineStr">
        <is>
          <t>Aseo institucional</t>
        </is>
      </c>
      <c r="G315" s="3" t="n">
        <v>7626000</v>
      </c>
    </row>
    <row r="316">
      <c r="A316" s="2" t="n">
        <v>46206</v>
      </c>
      <c r="B316" t="inlineStr">
        <is>
          <t>FV-2026-0315</t>
        </is>
      </c>
      <c r="C316" t="inlineStr">
        <is>
          <t>Camila Ruiz</t>
        </is>
      </c>
      <c r="D316" t="inlineStr">
        <is>
          <t>Distribuidora Norte de Alimentos</t>
        </is>
      </c>
      <c r="E316" t="inlineStr">
        <is>
          <t>Copacabana</t>
        </is>
      </c>
      <c r="F316" t="inlineStr">
        <is>
          <t>Aseo institucional</t>
        </is>
      </c>
      <c r="G316" s="3" t="n">
        <v>4044000</v>
      </c>
    </row>
    <row r="317">
      <c r="A317" s="2" t="n">
        <v>46206</v>
      </c>
      <c r="B317" t="inlineStr">
        <is>
          <t>FV-2026-0316</t>
        </is>
      </c>
      <c r="C317" t="inlineStr">
        <is>
          <t>Julián Pérez</t>
        </is>
      </c>
      <c r="D317" t="inlineStr">
        <is>
          <t>Ferretería El Progreso de Itagüí</t>
        </is>
      </c>
      <c r="E317" t="inlineStr">
        <is>
          <t>Itagüí</t>
        </is>
      </c>
      <c r="F317" t="inlineStr">
        <is>
          <t>Desechables</t>
        </is>
      </c>
      <c r="G317" s="3" t="n">
        <v>592000</v>
      </c>
    </row>
    <row r="318">
      <c r="A318" s="2" t="n">
        <v>46206</v>
      </c>
      <c r="B318" t="inlineStr">
        <is>
          <t>FV-2026-0317</t>
        </is>
      </c>
      <c r="C318" t="inlineStr">
        <is>
          <t>Julián Pérez</t>
        </is>
      </c>
      <c r="D318" t="inlineStr">
        <is>
          <t>Supermercado Mi Tienda Sabaneta</t>
        </is>
      </c>
      <c r="E318" t="inlineStr">
        <is>
          <t>Sabaneta</t>
        </is>
      </c>
      <c r="F318" t="inlineStr">
        <is>
          <t>Químicos</t>
        </is>
      </c>
      <c r="G318" s="3" t="n">
        <v>751000</v>
      </c>
    </row>
    <row r="319">
      <c r="A319" s="2" t="n">
        <v>46207</v>
      </c>
      <c r="B319" t="inlineStr">
        <is>
          <t>FV-2026-0318</t>
        </is>
      </c>
      <c r="C319" t="inlineStr">
        <is>
          <t>Daniela Gómez</t>
        </is>
      </c>
      <c r="D319" t="inlineStr">
        <is>
          <t>Clínica Las Vegas</t>
        </is>
      </c>
      <c r="E319" t="inlineStr">
        <is>
          <t>Medellín</t>
        </is>
      </c>
      <c r="F319" t="inlineStr">
        <is>
          <t>Aseo institucional</t>
        </is>
      </c>
      <c r="G319" s="3" t="n">
        <v>782000</v>
      </c>
    </row>
    <row r="320">
      <c r="A320" s="2" t="n">
        <v>46207</v>
      </c>
      <c r="B320" t="inlineStr">
        <is>
          <t>FV-2026-0319</t>
        </is>
      </c>
      <c r="C320" t="inlineStr">
        <is>
          <t>Santiago Vélez</t>
        </is>
      </c>
      <c r="D320" t="inlineStr">
        <is>
          <t>Restaurante Mercado del Río</t>
        </is>
      </c>
      <c r="E320" t="inlineStr">
        <is>
          <t>Medellín</t>
        </is>
      </c>
      <c r="F320" t="inlineStr">
        <is>
          <t>Aseo institucional</t>
        </is>
      </c>
      <c r="G320" s="3" t="n">
        <v>400000</v>
      </c>
    </row>
    <row r="321">
      <c r="A321" s="2" t="n">
        <v>46207</v>
      </c>
      <c r="B321" t="inlineStr">
        <is>
          <t>FV-2026-0320</t>
        </is>
      </c>
      <c r="C321" t="inlineStr">
        <is>
          <t>Santiago Vélez</t>
        </is>
      </c>
      <c r="D321" t="inlineStr">
        <is>
          <t>Hotel Portón del Sur</t>
        </is>
      </c>
      <c r="E321" t="inlineStr">
        <is>
          <t>Medellín</t>
        </is>
      </c>
      <c r="F321" t="inlineStr">
        <is>
          <t>Desechables</t>
        </is>
      </c>
      <c r="G321" s="3" t="n">
        <v>1207000</v>
      </c>
    </row>
    <row r="322">
      <c r="A322" s="2" t="n">
        <v>46209</v>
      </c>
      <c r="B322" t="inlineStr">
        <is>
          <t>FV-2026-0321</t>
        </is>
      </c>
      <c r="C322" t="inlineStr">
        <is>
          <t>Daniela Gómez</t>
        </is>
      </c>
      <c r="D322" t="inlineStr">
        <is>
          <t>Colegio Alemán de Medellín</t>
        </is>
      </c>
      <c r="E322" t="inlineStr">
        <is>
          <t>Medellín</t>
        </is>
      </c>
      <c r="F322" t="inlineStr">
        <is>
          <t>Desechables</t>
        </is>
      </c>
      <c r="G322" s="3" t="n">
        <v>485000</v>
      </c>
    </row>
    <row r="323">
      <c r="A323" s="2" t="n">
        <v>46211</v>
      </c>
      <c r="B323" t="inlineStr">
        <is>
          <t>FV-2026-0322</t>
        </is>
      </c>
      <c r="C323" t="inlineStr">
        <is>
          <t>Daniela Gómez</t>
        </is>
      </c>
      <c r="D323" t="inlineStr">
        <is>
          <t>Clínica Oriente Rionegro</t>
        </is>
      </c>
      <c r="E323" t="inlineStr">
        <is>
          <t>Rionegro</t>
        </is>
      </c>
      <c r="F323" t="inlineStr">
        <is>
          <t>Químicos</t>
        </is>
      </c>
      <c r="G323" s="3" t="n">
        <v>2976000</v>
      </c>
    </row>
    <row r="324">
      <c r="A324" s="2" t="n">
        <v>46212</v>
      </c>
      <c r="B324" t="inlineStr">
        <is>
          <t>FV-2026-0323</t>
        </is>
      </c>
      <c r="C324" t="inlineStr">
        <is>
          <t>Camila Ruiz</t>
        </is>
      </c>
      <c r="D324" t="inlineStr">
        <is>
          <t>Supermercado La Frontera Norte</t>
        </is>
      </c>
      <c r="E324" t="inlineStr">
        <is>
          <t>Bello</t>
        </is>
      </c>
      <c r="F324" t="inlineStr">
        <is>
          <t>Papelería y dotación</t>
        </is>
      </c>
      <c r="G324" s="3" t="n">
        <v>455000</v>
      </c>
    </row>
    <row r="325">
      <c r="A325" s="2" t="n">
        <v>46212</v>
      </c>
      <c r="B325" t="inlineStr">
        <is>
          <t>FV-2026-0324</t>
        </is>
      </c>
      <c r="C325" t="inlineStr">
        <is>
          <t>Camila Ruiz</t>
        </is>
      </c>
      <c r="D325" t="inlineStr">
        <is>
          <t>Supermercado La Frontera Norte</t>
        </is>
      </c>
      <c r="E325" t="inlineStr">
        <is>
          <t>Bello</t>
        </is>
      </c>
      <c r="F325" t="inlineStr">
        <is>
          <t>Químicos</t>
        </is>
      </c>
      <c r="G325" s="3" t="n">
        <v>609000</v>
      </c>
    </row>
    <row r="326">
      <c r="A326" s="2" t="n">
        <v>46212</v>
      </c>
      <c r="B326" t="inlineStr">
        <is>
          <t>FV-2026-0325</t>
        </is>
      </c>
      <c r="C326" t="inlineStr">
        <is>
          <t>Santiago Vélez</t>
        </is>
      </c>
      <c r="D326" t="inlineStr">
        <is>
          <t>Hotel Nutibara</t>
        </is>
      </c>
      <c r="E326" t="inlineStr">
        <is>
          <t>Medellín</t>
        </is>
      </c>
      <c r="F326" t="inlineStr">
        <is>
          <t>Químicos</t>
        </is>
      </c>
      <c r="G326" s="3" t="n">
        <v>495000</v>
      </c>
    </row>
    <row r="327">
      <c r="A327" s="2" t="n">
        <v>46213</v>
      </c>
      <c r="B327" t="inlineStr">
        <is>
          <t>FV-2026-0326</t>
        </is>
      </c>
      <c r="C327" t="inlineStr">
        <is>
          <t>Camila Ruiz</t>
        </is>
      </c>
      <c r="D327" t="inlineStr">
        <is>
          <t>Lavandería Industrial Bello</t>
        </is>
      </c>
      <c r="E327" t="inlineStr">
        <is>
          <t>Bello</t>
        </is>
      </c>
      <c r="F327" t="inlineStr">
        <is>
          <t>Químicos</t>
        </is>
      </c>
      <c r="G327" s="3" t="n">
        <v>455000</v>
      </c>
    </row>
    <row r="328">
      <c r="A328" s="2" t="n">
        <v>46213</v>
      </c>
      <c r="B328" t="inlineStr">
        <is>
          <t>FV-2026-0327</t>
        </is>
      </c>
      <c r="C328" t="inlineStr">
        <is>
          <t>Julián Pérez</t>
        </is>
      </c>
      <c r="D328" t="inlineStr">
        <is>
          <t>Distribuidora Sur Insumos S.A.S.</t>
        </is>
      </c>
      <c r="E328" t="inlineStr">
        <is>
          <t>Itagüí</t>
        </is>
      </c>
      <c r="F328" t="inlineStr">
        <is>
          <t>Aseo institucional</t>
        </is>
      </c>
      <c r="G328" s="3" t="n">
        <v>1459000</v>
      </c>
    </row>
    <row r="329">
      <c r="A329" s="2" t="n">
        <v>46214</v>
      </c>
      <c r="B329" t="inlineStr">
        <is>
          <t>FV-2026-0328</t>
        </is>
      </c>
      <c r="C329" t="inlineStr">
        <is>
          <t>Camila Ruiz</t>
        </is>
      </c>
      <c r="D329" t="inlineStr">
        <is>
          <t>Almacén Todo Aseo Barbosa</t>
        </is>
      </c>
      <c r="E329" t="inlineStr">
        <is>
          <t>Barbosa</t>
        </is>
      </c>
      <c r="F329" t="inlineStr">
        <is>
          <t>Aseo institucional</t>
        </is>
      </c>
      <c r="G329" s="3" t="n">
        <v>432000</v>
      </c>
    </row>
    <row r="330">
      <c r="A330" s="2" t="n">
        <v>46214</v>
      </c>
      <c r="B330" t="inlineStr">
        <is>
          <t>FV-2026-0329</t>
        </is>
      </c>
      <c r="C330" t="inlineStr">
        <is>
          <t>Daniela Gómez</t>
        </is>
      </c>
      <c r="D330" t="inlineStr">
        <is>
          <t>Clínica Vida Sabaneta</t>
        </is>
      </c>
      <c r="E330" t="inlineStr">
        <is>
          <t>Sabaneta</t>
        </is>
      </c>
      <c r="F330" t="inlineStr">
        <is>
          <t>Aseo institucional</t>
        </is>
      </c>
      <c r="G330" s="3" t="n">
        <v>1893000</v>
      </c>
    </row>
    <row r="331">
      <c r="A331" s="2" t="n">
        <v>46214</v>
      </c>
      <c r="B331" t="inlineStr">
        <is>
          <t>FV-2026-0330</t>
        </is>
      </c>
      <c r="C331" t="inlineStr">
        <is>
          <t>Santiago Vélez</t>
        </is>
      </c>
      <c r="D331" t="inlineStr">
        <is>
          <t>Restaurante La Provincia</t>
        </is>
      </c>
      <c r="E331" t="inlineStr">
        <is>
          <t>Medellín</t>
        </is>
      </c>
      <c r="F331" t="inlineStr">
        <is>
          <t>Químicos</t>
        </is>
      </c>
      <c r="G331" s="3" t="n">
        <v>471000</v>
      </c>
    </row>
    <row r="332">
      <c r="A332" s="2" t="n">
        <v>46216</v>
      </c>
      <c r="B332" t="inlineStr">
        <is>
          <t>FV-2026-0331</t>
        </is>
      </c>
      <c r="C332" t="inlineStr">
        <is>
          <t>Camila Ruiz</t>
        </is>
      </c>
      <c r="D332" t="inlineStr">
        <is>
          <t>Lavandería Industrial Bello</t>
        </is>
      </c>
      <c r="E332" t="inlineStr">
        <is>
          <t>Bello</t>
        </is>
      </c>
      <c r="F332" t="inlineStr">
        <is>
          <t>Aseo institucional</t>
        </is>
      </c>
      <c r="G332" s="3" t="n">
        <v>525000</v>
      </c>
    </row>
    <row r="333">
      <c r="A333" s="2" t="n">
        <v>46217</v>
      </c>
      <c r="B333" t="inlineStr">
        <is>
          <t>FV-2026-0332</t>
        </is>
      </c>
      <c r="C333" t="inlineStr">
        <is>
          <t>Camila Ruiz</t>
        </is>
      </c>
      <c r="D333" t="inlineStr">
        <is>
          <t>Almacén Todo Aseo Barbosa</t>
        </is>
      </c>
      <c r="E333" t="inlineStr">
        <is>
          <t>Barbosa</t>
        </is>
      </c>
      <c r="F333" t="inlineStr">
        <is>
          <t>Químicos</t>
        </is>
      </c>
      <c r="G333" s="3" t="n">
        <v>3602000</v>
      </c>
    </row>
    <row r="334">
      <c r="A334" s="2" t="n">
        <v>46217</v>
      </c>
      <c r="B334" t="inlineStr">
        <is>
          <t>FV-2026-0333</t>
        </is>
      </c>
      <c r="C334" t="inlineStr">
        <is>
          <t>Camila Ruiz</t>
        </is>
      </c>
      <c r="D334" t="inlineStr">
        <is>
          <t>Supermercado La Frontera Norte</t>
        </is>
      </c>
      <c r="E334" t="inlineStr">
        <is>
          <t>Bello</t>
        </is>
      </c>
      <c r="F334" t="inlineStr">
        <is>
          <t>Químicos</t>
        </is>
      </c>
      <c r="G334" s="3" t="n">
        <v>1265000</v>
      </c>
    </row>
    <row r="335">
      <c r="A335" s="2" t="n">
        <v>46217</v>
      </c>
      <c r="B335" t="inlineStr">
        <is>
          <t>FV-2026-0334</t>
        </is>
      </c>
      <c r="C335" t="inlineStr">
        <is>
          <t>Julián Pérez</t>
        </is>
      </c>
      <c r="D335" t="inlineStr">
        <is>
          <t>Industrias Químicas de Caldas</t>
        </is>
      </c>
      <c r="E335" t="inlineStr">
        <is>
          <t>Caldas</t>
        </is>
      </c>
      <c r="F335" t="inlineStr">
        <is>
          <t>Papelería y dotación</t>
        </is>
      </c>
      <c r="G335" s="3" t="n">
        <v>1256000</v>
      </c>
    </row>
    <row r="336">
      <c r="A336" s="2" t="n">
        <v>46217</v>
      </c>
      <c r="B336" t="inlineStr">
        <is>
          <t>FV-2026-0335</t>
        </is>
      </c>
      <c r="C336" t="inlineStr">
        <is>
          <t>Julián Pérez</t>
        </is>
      </c>
      <c r="D336" t="inlineStr">
        <is>
          <t>Supermercado La Sureña</t>
        </is>
      </c>
      <c r="E336" t="inlineStr">
        <is>
          <t>Sabaneta</t>
        </is>
      </c>
      <c r="F336" t="inlineStr">
        <is>
          <t>Aseo institucional</t>
        </is>
      </c>
      <c r="G336" s="3" t="n">
        <v>1936000</v>
      </c>
    </row>
    <row r="337">
      <c r="A337" s="2" t="n">
        <v>46217</v>
      </c>
      <c r="B337" t="inlineStr">
        <is>
          <t>FV-2026-0336</t>
        </is>
      </c>
      <c r="C337" t="inlineStr">
        <is>
          <t>Santiago Vélez</t>
        </is>
      </c>
      <c r="D337" t="inlineStr">
        <is>
          <t>Restaurante Carmen</t>
        </is>
      </c>
      <c r="E337" t="inlineStr">
        <is>
          <t>Medellín</t>
        </is>
      </c>
      <c r="F337" t="inlineStr">
        <is>
          <t>Desechables</t>
        </is>
      </c>
      <c r="G337" s="3" t="n">
        <v>406000</v>
      </c>
    </row>
    <row r="338">
      <c r="A338" s="2" t="n">
        <v>46217</v>
      </c>
      <c r="B338" t="inlineStr">
        <is>
          <t>FV-2026-0337</t>
        </is>
      </c>
      <c r="C338" t="inlineStr">
        <is>
          <t>Santiago Vélez</t>
        </is>
      </c>
      <c r="D338" t="inlineStr">
        <is>
          <t>Hotel Boutique Patio del Mundo</t>
        </is>
      </c>
      <c r="E338" t="inlineStr">
        <is>
          <t>Medellín</t>
        </is>
      </c>
      <c r="F338" t="inlineStr">
        <is>
          <t>Aseo institucional</t>
        </is>
      </c>
      <c r="G338" s="3" t="n">
        <v>1761000</v>
      </c>
    </row>
    <row r="339">
      <c r="A339" s="2" t="n">
        <v>46217</v>
      </c>
      <c r="B339" t="inlineStr">
        <is>
          <t>FV-2026-0338</t>
        </is>
      </c>
      <c r="C339" t="inlineStr">
        <is>
          <t>Santiago Vélez</t>
        </is>
      </c>
      <c r="D339" t="inlineStr">
        <is>
          <t>Hotel Estelar Milla de Oro</t>
        </is>
      </c>
      <c r="E339" t="inlineStr">
        <is>
          <t>Medellín</t>
        </is>
      </c>
      <c r="F339" t="inlineStr">
        <is>
          <t>Desechables</t>
        </is>
      </c>
      <c r="G339" s="3" t="n">
        <v>529000</v>
      </c>
    </row>
    <row r="340">
      <c r="A340" s="2" t="n">
        <v>46218</v>
      </c>
      <c r="B340" t="inlineStr">
        <is>
          <t>FV-2026-0339</t>
        </is>
      </c>
      <c r="C340" t="inlineStr">
        <is>
          <t>Daniela Gómez</t>
        </is>
      </c>
      <c r="D340" t="inlineStr">
        <is>
          <t>Clínica Oriente Rionegro</t>
        </is>
      </c>
      <c r="E340" t="inlineStr">
        <is>
          <t>Rionegro</t>
        </is>
      </c>
      <c r="F340" t="inlineStr">
        <is>
          <t>Papelería y dotación</t>
        </is>
      </c>
      <c r="G340" s="3" t="n">
        <v>474000</v>
      </c>
    </row>
    <row r="341">
      <c r="A341" s="2" t="n">
        <v>46218</v>
      </c>
      <c r="B341" t="inlineStr">
        <is>
          <t>FV-2026-0340</t>
        </is>
      </c>
      <c r="C341" t="inlineStr">
        <is>
          <t>Julián Pérez</t>
        </is>
      </c>
      <c r="D341" t="inlineStr">
        <is>
          <t>Industrias Químicas de Caldas</t>
        </is>
      </c>
      <c r="E341" t="inlineStr">
        <is>
          <t>Caldas</t>
        </is>
      </c>
      <c r="F341" t="inlineStr">
        <is>
          <t>Papelería y dotación</t>
        </is>
      </c>
      <c r="G341" s="3" t="n">
        <v>400000</v>
      </c>
    </row>
    <row r="342">
      <c r="A342" s="2" t="n">
        <v>46220</v>
      </c>
      <c r="B342" t="inlineStr">
        <is>
          <t>FV-2026-0341</t>
        </is>
      </c>
      <c r="C342" t="inlineStr">
        <is>
          <t>Daniela Gómez</t>
        </is>
      </c>
      <c r="D342" t="inlineStr">
        <is>
          <t>Colegio Montessori de Itagüí</t>
        </is>
      </c>
      <c r="E342" t="inlineStr">
        <is>
          <t>Itagüí</t>
        </is>
      </c>
      <c r="F342" t="inlineStr">
        <is>
          <t>Papelería y dotación</t>
        </is>
      </c>
      <c r="G342" s="3" t="n">
        <v>1835000</v>
      </c>
    </row>
    <row r="343">
      <c r="A343" s="2" t="n">
        <v>46220</v>
      </c>
      <c r="B343" t="inlineStr">
        <is>
          <t>FV-2026-0342</t>
        </is>
      </c>
      <c r="C343" t="inlineStr">
        <is>
          <t>Daniela Gómez</t>
        </is>
      </c>
      <c r="D343" t="inlineStr">
        <is>
          <t>Clínica del Sur Medellín</t>
        </is>
      </c>
      <c r="E343" t="inlineStr">
        <is>
          <t>Medellín</t>
        </is>
      </c>
      <c r="F343" t="inlineStr">
        <is>
          <t>Desechables</t>
        </is>
      </c>
      <c r="G343" s="3" t="n">
        <v>4205000</v>
      </c>
    </row>
    <row r="344">
      <c r="A344" s="2" t="n">
        <v>46220</v>
      </c>
      <c r="B344" t="inlineStr">
        <is>
          <t>FV-2026-0343</t>
        </is>
      </c>
      <c r="C344" t="inlineStr">
        <is>
          <t>Santiago Vélez</t>
        </is>
      </c>
      <c r="D344" t="inlineStr">
        <is>
          <t>Restaurante La Provincia</t>
        </is>
      </c>
      <c r="E344" t="inlineStr">
        <is>
          <t>Medellín</t>
        </is>
      </c>
      <c r="F344" t="inlineStr">
        <is>
          <t>Químicos</t>
        </is>
      </c>
      <c r="G344" s="3" t="n">
        <v>2005000</v>
      </c>
    </row>
    <row r="345">
      <c r="A345" s="2" t="n">
        <v>46220</v>
      </c>
      <c r="B345" t="inlineStr">
        <is>
          <t>FV-2026-0344</t>
        </is>
      </c>
      <c r="C345" t="inlineStr">
        <is>
          <t>Santiago Vélez</t>
        </is>
      </c>
      <c r="D345" t="inlineStr">
        <is>
          <t>Hotel Nutibara</t>
        </is>
      </c>
      <c r="E345" t="inlineStr">
        <is>
          <t>Medellín</t>
        </is>
      </c>
      <c r="F345" t="inlineStr">
        <is>
          <t>Químicos</t>
        </is>
      </c>
      <c r="G345" s="3" t="n">
        <v>1631000</v>
      </c>
    </row>
    <row r="346">
      <c r="A346" s="2" t="n">
        <v>46221</v>
      </c>
      <c r="B346" t="inlineStr">
        <is>
          <t>FV-2026-0345</t>
        </is>
      </c>
      <c r="C346" t="inlineStr">
        <is>
          <t>Santiago Vélez</t>
        </is>
      </c>
      <c r="D346" t="inlineStr">
        <is>
          <t>Hotel Portón del Sur</t>
        </is>
      </c>
      <c r="E346" t="inlineStr">
        <is>
          <t>Medellín</t>
        </is>
      </c>
      <c r="F346" t="inlineStr">
        <is>
          <t>Desechables</t>
        </is>
      </c>
      <c r="G346" s="3" t="n">
        <v>409000</v>
      </c>
    </row>
    <row r="347">
      <c r="A347" s="2" t="n">
        <v>46223</v>
      </c>
      <c r="B347" t="inlineStr">
        <is>
          <t>FV-2026-0346</t>
        </is>
      </c>
      <c r="C347" t="inlineStr">
        <is>
          <t>Camila Ruiz</t>
        </is>
      </c>
      <c r="D347" t="inlineStr">
        <is>
          <t>Lavandería Industrial Bello</t>
        </is>
      </c>
      <c r="E347" t="inlineStr">
        <is>
          <t>Bello</t>
        </is>
      </c>
      <c r="F347" t="inlineStr">
        <is>
          <t>Químicos</t>
        </is>
      </c>
      <c r="G347" s="3" t="n">
        <v>484000</v>
      </c>
    </row>
    <row r="348">
      <c r="A348" s="2" t="n">
        <v>46224</v>
      </c>
      <c r="B348" t="inlineStr">
        <is>
          <t>FV-2026-0347</t>
        </is>
      </c>
      <c r="C348" t="inlineStr">
        <is>
          <t>Camila Ruiz</t>
        </is>
      </c>
      <c r="D348" t="inlineStr">
        <is>
          <t>Supermercado La Frontera Norte</t>
        </is>
      </c>
      <c r="E348" t="inlineStr">
        <is>
          <t>Bello</t>
        </is>
      </c>
      <c r="F348" t="inlineStr">
        <is>
          <t>Aseo institucional</t>
        </is>
      </c>
      <c r="G348" s="3" t="n">
        <v>1244000</v>
      </c>
    </row>
    <row r="349">
      <c r="A349" s="2" t="n">
        <v>46224</v>
      </c>
      <c r="B349" t="inlineStr">
        <is>
          <t>FV-2026-0348</t>
        </is>
      </c>
      <c r="C349" t="inlineStr">
        <is>
          <t>Daniela Gómez</t>
        </is>
      </c>
      <c r="D349" t="inlineStr">
        <is>
          <t>Clínica Vida Sabaneta</t>
        </is>
      </c>
      <c r="E349" t="inlineStr">
        <is>
          <t>Sabaneta</t>
        </is>
      </c>
      <c r="F349" t="inlineStr">
        <is>
          <t>Aseo institucional</t>
        </is>
      </c>
      <c r="G349" s="3" t="n">
        <v>416000</v>
      </c>
    </row>
    <row r="350">
      <c r="A350" s="2" t="n">
        <v>46225</v>
      </c>
      <c r="B350" t="inlineStr">
        <is>
          <t>FV-2026-0349</t>
        </is>
      </c>
      <c r="C350" t="inlineStr">
        <is>
          <t>Santiago Vélez</t>
        </is>
      </c>
      <c r="D350" t="inlineStr">
        <is>
          <t>Hotel Nutibara</t>
        </is>
      </c>
      <c r="E350" t="inlineStr">
        <is>
          <t>Medellín</t>
        </is>
      </c>
      <c r="F350" t="inlineStr">
        <is>
          <t>Químicos</t>
        </is>
      </c>
      <c r="G350" s="3" t="n">
        <v>492000</v>
      </c>
    </row>
    <row r="351">
      <c r="A351" s="2" t="n">
        <v>46225</v>
      </c>
      <c r="B351" t="inlineStr">
        <is>
          <t>FV-2026-0350</t>
        </is>
      </c>
      <c r="C351" t="inlineStr">
        <is>
          <t>Santiago Vélez</t>
        </is>
      </c>
      <c r="D351" t="inlineStr">
        <is>
          <t>Hotel Portón del Sur</t>
        </is>
      </c>
      <c r="E351" t="inlineStr">
        <is>
          <t>Medellín</t>
        </is>
      </c>
      <c r="F351" t="inlineStr">
        <is>
          <t>Aseo institucional</t>
        </is>
      </c>
      <c r="G351" s="3" t="n">
        <v>1219000</v>
      </c>
    </row>
    <row r="352">
      <c r="A352" s="2" t="n">
        <v>46225</v>
      </c>
      <c r="B352" t="inlineStr">
        <is>
          <t>FV-2026-0351</t>
        </is>
      </c>
      <c r="C352" t="inlineStr">
        <is>
          <t>Santiago Vélez</t>
        </is>
      </c>
      <c r="D352" t="inlineStr">
        <is>
          <t>Hotel Boutique Patio del Mundo</t>
        </is>
      </c>
      <c r="E352" t="inlineStr">
        <is>
          <t>Medellín</t>
        </is>
      </c>
      <c r="F352" t="inlineStr">
        <is>
          <t>Desechables</t>
        </is>
      </c>
      <c r="G352" s="3" t="n">
        <v>703000</v>
      </c>
    </row>
    <row r="353">
      <c r="A353" s="2" t="n">
        <v>46226</v>
      </c>
      <c r="B353" t="inlineStr">
        <is>
          <t>FV-2026-0352</t>
        </is>
      </c>
      <c r="C353" t="inlineStr">
        <is>
          <t>Camila Ruiz</t>
        </is>
      </c>
      <c r="D353" t="inlineStr">
        <is>
          <t>Conjunto Residencial Alcázares de Bello</t>
        </is>
      </c>
      <c r="E353" t="inlineStr">
        <is>
          <t>Bello</t>
        </is>
      </c>
      <c r="F353" t="inlineStr">
        <is>
          <t>Químicos</t>
        </is>
      </c>
      <c r="G353" s="3" t="n">
        <v>698000</v>
      </c>
    </row>
    <row r="354">
      <c r="A354" s="2" t="n">
        <v>46226</v>
      </c>
      <c r="B354" t="inlineStr">
        <is>
          <t>FV-2026-0353</t>
        </is>
      </c>
      <c r="C354" t="inlineStr">
        <is>
          <t>Santiago Vélez</t>
        </is>
      </c>
      <c r="D354" t="inlineStr">
        <is>
          <t>Hotel Boutique Patio del Mundo</t>
        </is>
      </c>
      <c r="E354" t="inlineStr">
        <is>
          <t>Medellín</t>
        </is>
      </c>
      <c r="F354" t="inlineStr">
        <is>
          <t>Desechables</t>
        </is>
      </c>
      <c r="G354" s="3" t="n">
        <v>1868000</v>
      </c>
    </row>
    <row r="355">
      <c r="A355" s="2" t="n">
        <v>46226</v>
      </c>
      <c r="B355" t="inlineStr">
        <is>
          <t>FV-2026-0354</t>
        </is>
      </c>
      <c r="C355" t="inlineStr">
        <is>
          <t>Santiago Vélez</t>
        </is>
      </c>
      <c r="D355" t="inlineStr">
        <is>
          <t>Restaurante Mondongo's del Poblado</t>
        </is>
      </c>
      <c r="E355" t="inlineStr">
        <is>
          <t>Medellín</t>
        </is>
      </c>
      <c r="F355" t="inlineStr">
        <is>
          <t>Aseo institucional</t>
        </is>
      </c>
      <c r="G355" s="3" t="n">
        <v>593000</v>
      </c>
    </row>
    <row r="356">
      <c r="A356" s="2" t="n">
        <v>46226</v>
      </c>
      <c r="B356" t="inlineStr">
        <is>
          <t>FV-2026-0355</t>
        </is>
      </c>
      <c r="C356" t="inlineStr">
        <is>
          <t>Santiago Vélez</t>
        </is>
      </c>
      <c r="D356" t="inlineStr">
        <is>
          <t>Restaurante Carmen</t>
        </is>
      </c>
      <c r="E356" t="inlineStr">
        <is>
          <t>Medellín</t>
        </is>
      </c>
      <c r="F356" t="inlineStr">
        <is>
          <t>Aseo institucional</t>
        </is>
      </c>
      <c r="G356" s="3" t="n">
        <v>1196000</v>
      </c>
    </row>
    <row r="357">
      <c r="A357" s="2" t="n">
        <v>46227</v>
      </c>
      <c r="B357" t="inlineStr">
        <is>
          <t>FV-2026-0356</t>
        </is>
      </c>
      <c r="C357" t="inlineStr">
        <is>
          <t>Daniela Gómez</t>
        </is>
      </c>
      <c r="D357" t="inlineStr">
        <is>
          <t>Clínica Vida Sabaneta</t>
        </is>
      </c>
      <c r="E357" t="inlineStr">
        <is>
          <t>Sabaneta</t>
        </is>
      </c>
      <c r="F357" t="inlineStr">
        <is>
          <t>Papelería y dotación</t>
        </is>
      </c>
      <c r="G357" s="3" t="n">
        <v>413000</v>
      </c>
    </row>
    <row r="358">
      <c r="A358" s="2" t="n">
        <v>46227</v>
      </c>
      <c r="B358" t="inlineStr">
        <is>
          <t>FV-2026-0357</t>
        </is>
      </c>
      <c r="C358" t="inlineStr">
        <is>
          <t>Julián Pérez</t>
        </is>
      </c>
      <c r="D358" t="inlineStr">
        <is>
          <t>Supermercado Mi Tienda Sabaneta</t>
        </is>
      </c>
      <c r="E358" t="inlineStr">
        <is>
          <t>Sabaneta</t>
        </is>
      </c>
      <c r="F358" t="inlineStr">
        <is>
          <t>Papelería y dotación</t>
        </is>
      </c>
      <c r="G358" s="3" t="n">
        <v>435000</v>
      </c>
    </row>
    <row r="359">
      <c r="A359" s="2" t="n">
        <v>46228</v>
      </c>
      <c r="B359" t="inlineStr">
        <is>
          <t>FV-2026-0358</t>
        </is>
      </c>
      <c r="C359" t="inlineStr">
        <is>
          <t>Santiago Vélez</t>
        </is>
      </c>
      <c r="D359" t="inlineStr">
        <is>
          <t>Hotel Estelar Milla de Oro</t>
        </is>
      </c>
      <c r="E359" t="inlineStr">
        <is>
          <t>Medellín</t>
        </is>
      </c>
      <c r="F359" t="inlineStr">
        <is>
          <t>Desechables</t>
        </is>
      </c>
      <c r="G359" s="3" t="n">
        <v>2648000</v>
      </c>
    </row>
    <row r="360">
      <c r="A360" s="2" t="n">
        <v>46230</v>
      </c>
      <c r="B360" t="inlineStr">
        <is>
          <t>FV-2026-0359</t>
        </is>
      </c>
      <c r="C360" t="inlineStr">
        <is>
          <t>Daniela Gómez</t>
        </is>
      </c>
      <c r="D360" t="inlineStr">
        <is>
          <t>Clínica Las Vegas</t>
        </is>
      </c>
      <c r="E360" t="inlineStr">
        <is>
          <t>Medellín</t>
        </is>
      </c>
      <c r="F360" t="inlineStr">
        <is>
          <t>Papelería y dotación</t>
        </is>
      </c>
      <c r="G360" s="3" t="n">
        <v>400000</v>
      </c>
    </row>
    <row r="361">
      <c r="A361" s="2" t="n">
        <v>46230</v>
      </c>
      <c r="B361" t="inlineStr">
        <is>
          <t>FV-2026-0360</t>
        </is>
      </c>
      <c r="C361" t="inlineStr">
        <is>
          <t>Santiago Vélez</t>
        </is>
      </c>
      <c r="D361" t="inlineStr">
        <is>
          <t>Hotel Estelar Milla de Oro</t>
        </is>
      </c>
      <c r="E361" t="inlineStr">
        <is>
          <t>Medellín</t>
        </is>
      </c>
      <c r="F361" t="inlineStr">
        <is>
          <t>Químicos</t>
        </is>
      </c>
      <c r="G361" s="3" t="n">
        <v>880000</v>
      </c>
    </row>
    <row r="362">
      <c r="A362" s="2" t="n">
        <v>46231</v>
      </c>
      <c r="B362" t="inlineStr">
        <is>
          <t>FV-2026-0361</t>
        </is>
      </c>
      <c r="C362" t="inlineStr">
        <is>
          <t>Julián Pérez</t>
        </is>
      </c>
      <c r="D362" t="inlineStr">
        <is>
          <t>Ferretería El Progreso de Itagüí</t>
        </is>
      </c>
      <c r="E362" t="inlineStr">
        <is>
          <t>Itagüí</t>
        </is>
      </c>
      <c r="F362" t="inlineStr">
        <is>
          <t>Desechables</t>
        </is>
      </c>
      <c r="G362" s="3" t="n">
        <v>431000</v>
      </c>
    </row>
    <row r="363">
      <c r="A363" s="2" t="n">
        <v>46232</v>
      </c>
      <c r="B363" t="inlineStr">
        <is>
          <t>FV-2026-0362</t>
        </is>
      </c>
      <c r="C363" t="inlineStr">
        <is>
          <t>Julián Pérez</t>
        </is>
      </c>
      <c r="D363" t="inlineStr">
        <is>
          <t>Supermercado La Sureña</t>
        </is>
      </c>
      <c r="E363" t="inlineStr">
        <is>
          <t>Sabaneta</t>
        </is>
      </c>
      <c r="F363" t="inlineStr">
        <is>
          <t>Desechables</t>
        </is>
      </c>
      <c r="G363" s="3" t="n">
        <v>401000</v>
      </c>
    </row>
    <row r="364">
      <c r="A364" s="2" t="n">
        <v>46233</v>
      </c>
      <c r="B364" t="inlineStr">
        <is>
          <t>FV-2026-0363</t>
        </is>
      </c>
      <c r="C364" t="inlineStr">
        <is>
          <t>Camila Ruiz</t>
        </is>
      </c>
      <c r="D364" t="inlineStr">
        <is>
          <t>Supermercado Confamiliar Norte</t>
        </is>
      </c>
      <c r="E364" t="inlineStr">
        <is>
          <t>Bello</t>
        </is>
      </c>
      <c r="F364" t="inlineStr">
        <is>
          <t>Papelería y dotación</t>
        </is>
      </c>
      <c r="G364" s="3" t="n">
        <v>952000</v>
      </c>
    </row>
    <row r="365">
      <c r="A365" s="2" t="n">
        <v>46233</v>
      </c>
      <c r="B365" t="inlineStr">
        <is>
          <t>FV-2026-0364</t>
        </is>
      </c>
      <c r="C365" t="inlineStr">
        <is>
          <t>Daniela Gómez</t>
        </is>
      </c>
      <c r="D365" t="inlineStr">
        <is>
          <t>Colegio Marymount</t>
        </is>
      </c>
      <c r="E365" t="inlineStr">
        <is>
          <t>Medellín</t>
        </is>
      </c>
      <c r="F365" t="inlineStr">
        <is>
          <t>Papelería y dotación</t>
        </is>
      </c>
      <c r="G365" s="3" t="n">
        <v>646000</v>
      </c>
    </row>
    <row r="366">
      <c r="A366" s="2" t="n">
        <v>46234</v>
      </c>
      <c r="B366" t="inlineStr">
        <is>
          <t>FV-2026-0365</t>
        </is>
      </c>
      <c r="C366" t="inlineStr">
        <is>
          <t>Julián Pérez</t>
        </is>
      </c>
      <c r="D366" t="inlineStr">
        <is>
          <t>Almacén La Estrella del Sur</t>
        </is>
      </c>
      <c r="E366" t="inlineStr">
        <is>
          <t>La Estrella</t>
        </is>
      </c>
      <c r="F366" t="inlineStr">
        <is>
          <t>Papelería y dotación</t>
        </is>
      </c>
      <c r="G366" s="3" t="n">
        <v>410000</v>
      </c>
    </row>
    <row r="367">
      <c r="A367" s="2" t="n">
        <v>46234</v>
      </c>
      <c r="B367" t="inlineStr">
        <is>
          <t>FV-2026-0366</t>
        </is>
      </c>
      <c r="C367" t="inlineStr">
        <is>
          <t>Julián Pérez</t>
        </is>
      </c>
      <c r="D367" t="inlineStr">
        <is>
          <t>Ferretería El Progreso de Itagüí</t>
        </is>
      </c>
      <c r="E367" t="inlineStr">
        <is>
          <t>Itagüí</t>
        </is>
      </c>
      <c r="F367" t="inlineStr">
        <is>
          <t>Químicos</t>
        </is>
      </c>
      <c r="G367" s="3" t="n">
        <v>4844000</v>
      </c>
    </row>
    <row r="368">
      <c r="A368" s="2" t="n">
        <v>46238</v>
      </c>
      <c r="B368" t="inlineStr">
        <is>
          <t>FV-2026-0367</t>
        </is>
      </c>
      <c r="C368" t="inlineStr">
        <is>
          <t>Santiago Vélez</t>
        </is>
      </c>
      <c r="D368" t="inlineStr">
        <is>
          <t>Restaurante Carmen</t>
        </is>
      </c>
      <c r="E368" t="inlineStr">
        <is>
          <t>Medellín</t>
        </is>
      </c>
      <c r="F368" t="inlineStr">
        <is>
          <t>Aseo institucional</t>
        </is>
      </c>
      <c r="G368" s="3" t="n">
        <v>850000</v>
      </c>
    </row>
    <row r="369">
      <c r="A369" s="2" t="n">
        <v>46239</v>
      </c>
      <c r="B369" t="inlineStr">
        <is>
          <t>FV-2026-0368</t>
        </is>
      </c>
      <c r="C369" t="inlineStr">
        <is>
          <t>Daniela Gómez</t>
        </is>
      </c>
      <c r="D369" t="inlineStr">
        <is>
          <t>Clínica Oriente Rionegro</t>
        </is>
      </c>
      <c r="E369" t="inlineStr">
        <is>
          <t>Rionegro</t>
        </is>
      </c>
      <c r="F369" t="inlineStr">
        <is>
          <t>Químicos</t>
        </is>
      </c>
      <c r="G369" s="3" t="n">
        <v>416000</v>
      </c>
    </row>
    <row r="370">
      <c r="A370" s="2" t="n">
        <v>46240</v>
      </c>
      <c r="B370" t="inlineStr">
        <is>
          <t>FV-2026-0369</t>
        </is>
      </c>
      <c r="C370" t="inlineStr">
        <is>
          <t>Camila Ruiz</t>
        </is>
      </c>
      <c r="D370" t="inlineStr">
        <is>
          <t>Industrias Metálicas del Norte S.A.S.</t>
        </is>
      </c>
      <c r="E370" t="inlineStr">
        <is>
          <t>Copacabana</t>
        </is>
      </c>
      <c r="F370" t="inlineStr">
        <is>
          <t>Papelería y dotación</t>
        </is>
      </c>
      <c r="G370" s="3" t="n">
        <v>1204000</v>
      </c>
    </row>
    <row r="371">
      <c r="A371" s="2" t="n">
        <v>46240</v>
      </c>
      <c r="B371" t="inlineStr">
        <is>
          <t>FV-2026-0370</t>
        </is>
      </c>
      <c r="C371" t="inlineStr">
        <is>
          <t>Julián Pérez</t>
        </is>
      </c>
      <c r="D371" t="inlineStr">
        <is>
          <t>Ferretería El Progreso de Itagüí</t>
        </is>
      </c>
      <c r="E371" t="inlineStr">
        <is>
          <t>Itagüí</t>
        </is>
      </c>
      <c r="F371" t="inlineStr">
        <is>
          <t>Papelería y dotación</t>
        </is>
      </c>
      <c r="G371" s="3" t="n">
        <v>905000</v>
      </c>
    </row>
    <row r="372">
      <c r="A372" s="2" t="n">
        <v>46241</v>
      </c>
      <c r="B372" t="inlineStr">
        <is>
          <t>FV-2026-0371</t>
        </is>
      </c>
      <c r="C372" t="inlineStr">
        <is>
          <t>Julián Pérez</t>
        </is>
      </c>
      <c r="D372" t="inlineStr">
        <is>
          <t>Industrias Químicas de Caldas</t>
        </is>
      </c>
      <c r="E372" t="inlineStr">
        <is>
          <t>Caldas</t>
        </is>
      </c>
      <c r="F372" t="inlineStr">
        <is>
          <t>Papelería y dotación</t>
        </is>
      </c>
      <c r="G372" s="3" t="n">
        <v>1019000</v>
      </c>
    </row>
    <row r="373">
      <c r="A373" s="2" t="n">
        <v>46242</v>
      </c>
      <c r="B373" t="inlineStr">
        <is>
          <t>FV-2026-0372</t>
        </is>
      </c>
      <c r="C373" t="inlineStr">
        <is>
          <t>Camila Ruiz</t>
        </is>
      </c>
      <c r="D373" t="inlineStr">
        <is>
          <t>Conjunto Residencial Alcázares de Bello</t>
        </is>
      </c>
      <c r="E373" t="inlineStr">
        <is>
          <t>Bello</t>
        </is>
      </c>
      <c r="F373" t="inlineStr">
        <is>
          <t>Aseo institucional</t>
        </is>
      </c>
      <c r="G373" s="3" t="n">
        <v>1848000</v>
      </c>
    </row>
    <row r="374">
      <c r="A374" s="2" t="n">
        <v>46244</v>
      </c>
      <c r="B374" t="inlineStr">
        <is>
          <t>FV-2026-0373</t>
        </is>
      </c>
      <c r="C374" t="inlineStr">
        <is>
          <t>Julián Pérez</t>
        </is>
      </c>
      <c r="D374" t="inlineStr">
        <is>
          <t>Distribuidora Sur Insumos S.A.S.</t>
        </is>
      </c>
      <c r="E374" t="inlineStr">
        <is>
          <t>Itagüí</t>
        </is>
      </c>
      <c r="F374" t="inlineStr">
        <is>
          <t>Papelería y dotación</t>
        </is>
      </c>
      <c r="G374" s="3" t="n">
        <v>464000</v>
      </c>
    </row>
    <row r="375">
      <c r="A375" s="2" t="n">
        <v>46245</v>
      </c>
      <c r="B375" t="inlineStr">
        <is>
          <t>FV-2026-0374</t>
        </is>
      </c>
      <c r="C375" t="inlineStr">
        <is>
          <t>Daniela Gómez</t>
        </is>
      </c>
      <c r="D375" t="inlineStr">
        <is>
          <t>Clínica Oriente Rionegro</t>
        </is>
      </c>
      <c r="E375" t="inlineStr">
        <is>
          <t>Rionegro</t>
        </is>
      </c>
      <c r="F375" t="inlineStr">
        <is>
          <t>Químicos</t>
        </is>
      </c>
      <c r="G375" s="3" t="n">
        <v>484000</v>
      </c>
    </row>
    <row r="376">
      <c r="A376" s="2" t="n">
        <v>46245</v>
      </c>
      <c r="B376" t="inlineStr">
        <is>
          <t>FV-2026-0375</t>
        </is>
      </c>
      <c r="C376" t="inlineStr">
        <is>
          <t>Julián Pérez</t>
        </is>
      </c>
      <c r="D376" t="inlineStr">
        <is>
          <t>Confecciones Envigado Textil</t>
        </is>
      </c>
      <c r="E376" t="inlineStr">
        <is>
          <t>Envigado</t>
        </is>
      </c>
      <c r="F376" t="inlineStr">
        <is>
          <t>Aseo institucional</t>
        </is>
      </c>
      <c r="G376" s="3" t="n">
        <v>3016000</v>
      </c>
    </row>
    <row r="377">
      <c r="A377" s="2" t="n">
        <v>46245</v>
      </c>
      <c r="B377" t="inlineStr">
        <is>
          <t>FV-2026-0376</t>
        </is>
      </c>
      <c r="C377" t="inlineStr">
        <is>
          <t>Julián Pérez</t>
        </is>
      </c>
      <c r="D377" t="inlineStr">
        <is>
          <t>Almacén La Estrella del Sur</t>
        </is>
      </c>
      <c r="E377" t="inlineStr">
        <is>
          <t>La Estrella</t>
        </is>
      </c>
      <c r="F377" t="inlineStr">
        <is>
          <t>Aseo institucional</t>
        </is>
      </c>
      <c r="G377" s="3" t="n">
        <v>1696000</v>
      </c>
    </row>
    <row r="378">
      <c r="A378" s="2" t="n">
        <v>46246</v>
      </c>
      <c r="B378" t="inlineStr">
        <is>
          <t>FV-2026-0377</t>
        </is>
      </c>
      <c r="C378" t="inlineStr">
        <is>
          <t>Camila Ruiz</t>
        </is>
      </c>
      <c r="D378" t="inlineStr">
        <is>
          <t>Conjunto Residencial Alcázares de Bello</t>
        </is>
      </c>
      <c r="E378" t="inlineStr">
        <is>
          <t>Bello</t>
        </is>
      </c>
      <c r="F378" t="inlineStr">
        <is>
          <t>Químicos</t>
        </is>
      </c>
      <c r="G378" s="3" t="n">
        <v>599000</v>
      </c>
    </row>
    <row r="379">
      <c r="A379" s="2" t="n">
        <v>46247</v>
      </c>
      <c r="B379" t="inlineStr">
        <is>
          <t>FV-2026-0378</t>
        </is>
      </c>
      <c r="C379" t="inlineStr">
        <is>
          <t>Camila Ruiz</t>
        </is>
      </c>
      <c r="D379" t="inlineStr">
        <is>
          <t>Lavandería Industrial Bello</t>
        </is>
      </c>
      <c r="E379" t="inlineStr">
        <is>
          <t>Bello</t>
        </is>
      </c>
      <c r="F379" t="inlineStr">
        <is>
          <t>Desechables</t>
        </is>
      </c>
      <c r="G379" s="3" t="n">
        <v>977000</v>
      </c>
    </row>
    <row r="380">
      <c r="A380" s="2" t="n">
        <v>46247</v>
      </c>
      <c r="B380" t="inlineStr">
        <is>
          <t>FV-2026-0379</t>
        </is>
      </c>
      <c r="C380" t="inlineStr">
        <is>
          <t>Julián Pérez</t>
        </is>
      </c>
      <c r="D380" t="inlineStr">
        <is>
          <t>Centro Comercial Único Envigado</t>
        </is>
      </c>
      <c r="E380" t="inlineStr">
        <is>
          <t>Envigado</t>
        </is>
      </c>
      <c r="F380" t="inlineStr">
        <is>
          <t>Desechables</t>
        </is>
      </c>
      <c r="G380" s="3" t="n">
        <v>551000</v>
      </c>
    </row>
    <row r="381">
      <c r="A381" s="2" t="n">
        <v>46247</v>
      </c>
      <c r="B381" t="inlineStr">
        <is>
          <t>FV-2026-0380</t>
        </is>
      </c>
      <c r="C381" t="inlineStr">
        <is>
          <t>Julián Pérez</t>
        </is>
      </c>
      <c r="D381" t="inlineStr">
        <is>
          <t>Supermercado Mi Tienda Sabaneta</t>
        </is>
      </c>
      <c r="E381" t="inlineStr">
        <is>
          <t>Sabaneta</t>
        </is>
      </c>
      <c r="F381" t="inlineStr">
        <is>
          <t>Aseo institucional</t>
        </is>
      </c>
      <c r="G381" s="3" t="n">
        <v>1823000</v>
      </c>
    </row>
    <row r="382">
      <c r="A382" s="2" t="n">
        <v>46248</v>
      </c>
      <c r="B382" t="inlineStr">
        <is>
          <t>FV-2026-0381</t>
        </is>
      </c>
      <c r="C382" t="inlineStr">
        <is>
          <t>Daniela Gómez</t>
        </is>
      </c>
      <c r="D382" t="inlineStr">
        <is>
          <t>Clínica del Sur Medellín</t>
        </is>
      </c>
      <c r="E382" t="inlineStr">
        <is>
          <t>Medellín</t>
        </is>
      </c>
      <c r="F382" t="inlineStr">
        <is>
          <t>Papelería y dotación</t>
        </is>
      </c>
      <c r="G382" s="3" t="n">
        <v>679000</v>
      </c>
    </row>
    <row r="383">
      <c r="A383" s="2" t="n">
        <v>46249</v>
      </c>
      <c r="B383" t="inlineStr">
        <is>
          <t>FV-2026-0382</t>
        </is>
      </c>
      <c r="C383" t="inlineStr">
        <is>
          <t>Camila Ruiz</t>
        </is>
      </c>
      <c r="D383" t="inlineStr">
        <is>
          <t>Ferretería y Aseo El Trébol</t>
        </is>
      </c>
      <c r="E383" t="inlineStr">
        <is>
          <t>Bello</t>
        </is>
      </c>
      <c r="F383" t="inlineStr">
        <is>
          <t>Papelería y dotación</t>
        </is>
      </c>
      <c r="G383" s="3" t="n">
        <v>1496000</v>
      </c>
    </row>
    <row r="384">
      <c r="A384" s="2" t="n">
        <v>46249</v>
      </c>
      <c r="B384" t="inlineStr">
        <is>
          <t>FV-2026-0383</t>
        </is>
      </c>
      <c r="C384" t="inlineStr">
        <is>
          <t>Camila Ruiz</t>
        </is>
      </c>
      <c r="D384" t="inlineStr">
        <is>
          <t>Ferretería y Aseo El Trébol</t>
        </is>
      </c>
      <c r="E384" t="inlineStr">
        <is>
          <t>Bello</t>
        </is>
      </c>
      <c r="F384" t="inlineStr">
        <is>
          <t>Papelería y dotación</t>
        </is>
      </c>
      <c r="G384" s="3" t="n">
        <v>1783000</v>
      </c>
    </row>
    <row r="385">
      <c r="A385" s="2" t="n">
        <v>46249</v>
      </c>
      <c r="B385" t="inlineStr">
        <is>
          <t>FV-2026-0384</t>
        </is>
      </c>
      <c r="C385" t="inlineStr">
        <is>
          <t>Camila Ruiz</t>
        </is>
      </c>
      <c r="D385" t="inlineStr">
        <is>
          <t>Almacén Todo Aseo Barbosa</t>
        </is>
      </c>
      <c r="E385" t="inlineStr">
        <is>
          <t>Barbosa</t>
        </is>
      </c>
      <c r="F385" t="inlineStr">
        <is>
          <t>Desechables</t>
        </is>
      </c>
      <c r="G385" s="3" t="n">
        <v>479000</v>
      </c>
    </row>
    <row r="386">
      <c r="A386" s="2" t="n">
        <v>46249</v>
      </c>
      <c r="B386" t="inlineStr">
        <is>
          <t>FV-2026-0385</t>
        </is>
      </c>
      <c r="C386" t="inlineStr">
        <is>
          <t>Daniela Gómez</t>
        </is>
      </c>
      <c r="D386" t="inlineStr">
        <is>
          <t>Clínica del Sur Medellín</t>
        </is>
      </c>
      <c r="E386" t="inlineStr">
        <is>
          <t>Medellín</t>
        </is>
      </c>
      <c r="F386" t="inlineStr">
        <is>
          <t>Desechables</t>
        </is>
      </c>
      <c r="G386" s="3" t="n">
        <v>637000</v>
      </c>
    </row>
    <row r="387">
      <c r="A387" s="2" t="n">
        <v>46251</v>
      </c>
      <c r="B387" t="inlineStr">
        <is>
          <t>FV-2026-0386</t>
        </is>
      </c>
      <c r="C387" t="inlineStr">
        <is>
          <t>Camila Ruiz</t>
        </is>
      </c>
      <c r="D387" t="inlineStr">
        <is>
          <t>Supermercado La Frontera Norte</t>
        </is>
      </c>
      <c r="E387" t="inlineStr">
        <is>
          <t>Bello</t>
        </is>
      </c>
      <c r="F387" t="inlineStr">
        <is>
          <t>Papelería y dotación</t>
        </is>
      </c>
      <c r="G387" s="3" t="n">
        <v>420000</v>
      </c>
    </row>
    <row r="388">
      <c r="A388" s="2" t="n">
        <v>46251</v>
      </c>
      <c r="B388" t="inlineStr">
        <is>
          <t>FV-2026-0387</t>
        </is>
      </c>
      <c r="C388" t="inlineStr">
        <is>
          <t>Daniela Gómez</t>
        </is>
      </c>
      <c r="D388" t="inlineStr">
        <is>
          <t>Colegio Montessori de Itagüí</t>
        </is>
      </c>
      <c r="E388" t="inlineStr">
        <is>
          <t>Itagüí</t>
        </is>
      </c>
      <c r="F388" t="inlineStr">
        <is>
          <t>Papelería y dotación</t>
        </is>
      </c>
      <c r="G388" s="3" t="n">
        <v>1210000</v>
      </c>
    </row>
    <row r="389">
      <c r="A389" s="2" t="n">
        <v>46252</v>
      </c>
      <c r="B389" t="inlineStr">
        <is>
          <t>FV-2026-0388</t>
        </is>
      </c>
      <c r="C389" t="inlineStr">
        <is>
          <t>Daniela Gómez</t>
        </is>
      </c>
      <c r="D389" t="inlineStr">
        <is>
          <t>Clínica Las Vegas</t>
        </is>
      </c>
      <c r="E389" t="inlineStr">
        <is>
          <t>Medellín</t>
        </is>
      </c>
      <c r="F389" t="inlineStr">
        <is>
          <t>Desechables</t>
        </is>
      </c>
      <c r="G389" s="3" t="n">
        <v>2366000</v>
      </c>
    </row>
    <row r="390">
      <c r="A390" s="2" t="n">
        <v>46254</v>
      </c>
      <c r="B390" t="inlineStr">
        <is>
          <t>FV-2026-0389</t>
        </is>
      </c>
      <c r="C390" t="inlineStr">
        <is>
          <t>Camila Ruiz</t>
        </is>
      </c>
      <c r="D390" t="inlineStr">
        <is>
          <t>Panadería La Espiga de Girardota</t>
        </is>
      </c>
      <c r="E390" t="inlineStr">
        <is>
          <t>Girardota</t>
        </is>
      </c>
      <c r="F390" t="inlineStr">
        <is>
          <t>Papelería y dotación</t>
        </is>
      </c>
      <c r="G390" s="3" t="n">
        <v>411000</v>
      </c>
    </row>
    <row r="391">
      <c r="A391" s="2" t="n">
        <v>46254</v>
      </c>
      <c r="B391" t="inlineStr">
        <is>
          <t>FV-2026-0390</t>
        </is>
      </c>
      <c r="C391" t="inlineStr">
        <is>
          <t>Daniela Gómez</t>
        </is>
      </c>
      <c r="D391" t="inlineStr">
        <is>
          <t>Clínica Oriente Rionegro</t>
        </is>
      </c>
      <c r="E391" t="inlineStr">
        <is>
          <t>Rionegro</t>
        </is>
      </c>
      <c r="F391" t="inlineStr">
        <is>
          <t>Químicos</t>
        </is>
      </c>
      <c r="G391" s="3" t="n">
        <v>856000</v>
      </c>
    </row>
    <row r="392">
      <c r="A392" s="2" t="n">
        <v>46254</v>
      </c>
      <c r="B392" t="inlineStr">
        <is>
          <t>FV-2026-0391</t>
        </is>
      </c>
      <c r="C392" t="inlineStr">
        <is>
          <t>Julián Pérez</t>
        </is>
      </c>
      <c r="D392" t="inlineStr">
        <is>
          <t>Almacén La Estrella del Sur</t>
        </is>
      </c>
      <c r="E392" t="inlineStr">
        <is>
          <t>La Estrella</t>
        </is>
      </c>
      <c r="F392" t="inlineStr">
        <is>
          <t>Aseo institucional</t>
        </is>
      </c>
      <c r="G392" s="3" t="n">
        <v>1647000</v>
      </c>
    </row>
    <row r="393">
      <c r="A393" s="2" t="n">
        <v>46255</v>
      </c>
      <c r="B393" t="inlineStr">
        <is>
          <t>FV-2026-0392</t>
        </is>
      </c>
      <c r="C393" t="inlineStr">
        <is>
          <t>Camila Ruiz</t>
        </is>
      </c>
      <c r="D393" t="inlineStr">
        <is>
          <t>Distribuidora Norte de Alimentos</t>
        </is>
      </c>
      <c r="E393" t="inlineStr">
        <is>
          <t>Copacabana</t>
        </is>
      </c>
      <c r="F393" t="inlineStr">
        <is>
          <t>Papelería y dotación</t>
        </is>
      </c>
      <c r="G393" s="3" t="n">
        <v>598000</v>
      </c>
    </row>
    <row r="394">
      <c r="A394" s="2" t="n">
        <v>46255</v>
      </c>
      <c r="B394" t="inlineStr">
        <is>
          <t>FV-2026-0393</t>
        </is>
      </c>
      <c r="C394" t="inlineStr">
        <is>
          <t>Santiago Vélez</t>
        </is>
      </c>
      <c r="D394" t="inlineStr">
        <is>
          <t>Hotel Portón del Sur</t>
        </is>
      </c>
      <c r="E394" t="inlineStr">
        <is>
          <t>Medellín</t>
        </is>
      </c>
      <c r="F394" t="inlineStr">
        <is>
          <t>Aseo institucional</t>
        </is>
      </c>
      <c r="G394" s="3" t="n">
        <v>1150000</v>
      </c>
    </row>
    <row r="395">
      <c r="A395" s="2" t="n">
        <v>46255</v>
      </c>
      <c r="B395" t="inlineStr">
        <is>
          <t>FV-2026-0394</t>
        </is>
      </c>
      <c r="C395" t="inlineStr">
        <is>
          <t>Santiago Vélez</t>
        </is>
      </c>
      <c r="D395" t="inlineStr">
        <is>
          <t>Restaurante Hato Viejo</t>
        </is>
      </c>
      <c r="E395" t="inlineStr">
        <is>
          <t>Medellín</t>
        </is>
      </c>
      <c r="F395" t="inlineStr">
        <is>
          <t>Aseo institucional</t>
        </is>
      </c>
      <c r="G395" s="3" t="n">
        <v>1500000</v>
      </c>
    </row>
    <row r="396">
      <c r="A396" s="2" t="n">
        <v>46256</v>
      </c>
      <c r="B396" t="inlineStr">
        <is>
          <t>FV-2026-0395</t>
        </is>
      </c>
      <c r="C396" t="inlineStr">
        <is>
          <t>Julián Pérez</t>
        </is>
      </c>
      <c r="D396" t="inlineStr">
        <is>
          <t>Distribuidora Sur Insumos S.A.S.</t>
        </is>
      </c>
      <c r="E396" t="inlineStr">
        <is>
          <t>Itagüí</t>
        </is>
      </c>
      <c r="F396" t="inlineStr">
        <is>
          <t>Aseo institucional</t>
        </is>
      </c>
      <c r="G396" s="3" t="n">
        <v>472000</v>
      </c>
    </row>
    <row r="397">
      <c r="A397" s="2" t="n">
        <v>46259</v>
      </c>
      <c r="B397" t="inlineStr">
        <is>
          <t>FV-2026-0396</t>
        </is>
      </c>
      <c r="C397" t="inlineStr">
        <is>
          <t>Daniela Gómez</t>
        </is>
      </c>
      <c r="D397" t="inlineStr">
        <is>
          <t>Colegio San Ignacio de Envigado</t>
        </is>
      </c>
      <c r="E397" t="inlineStr">
        <is>
          <t>Envigado</t>
        </is>
      </c>
      <c r="F397" t="inlineStr">
        <is>
          <t>Desechables</t>
        </is>
      </c>
      <c r="G397" s="3" t="n">
        <v>2317000</v>
      </c>
    </row>
    <row r="398">
      <c r="A398" s="2" t="n">
        <v>46259</v>
      </c>
      <c r="B398" t="inlineStr">
        <is>
          <t>FV-2026-0397</t>
        </is>
      </c>
      <c r="C398" t="inlineStr">
        <is>
          <t>Daniela Gómez</t>
        </is>
      </c>
      <c r="D398" t="inlineStr">
        <is>
          <t>Colegio San Ignacio de Envigado</t>
        </is>
      </c>
      <c r="E398" t="inlineStr">
        <is>
          <t>Envigado</t>
        </is>
      </c>
      <c r="F398" t="inlineStr">
        <is>
          <t>Papelería y dotación</t>
        </is>
      </c>
      <c r="G398" s="3" t="n">
        <v>1857000</v>
      </c>
    </row>
    <row r="399">
      <c r="A399" s="2" t="n">
        <v>46260</v>
      </c>
      <c r="B399" t="inlineStr">
        <is>
          <t>FV-2026-0398</t>
        </is>
      </c>
      <c r="C399" t="inlineStr">
        <is>
          <t>Daniela Gómez</t>
        </is>
      </c>
      <c r="D399" t="inlineStr">
        <is>
          <t>Clínica Materno Infantil La Estrella</t>
        </is>
      </c>
      <c r="E399" t="inlineStr">
        <is>
          <t>La Estrella</t>
        </is>
      </c>
      <c r="F399" t="inlineStr">
        <is>
          <t>Desechables</t>
        </is>
      </c>
      <c r="G399" s="3" t="n">
        <v>476000</v>
      </c>
    </row>
    <row r="400">
      <c r="A400" s="2" t="n">
        <v>46260</v>
      </c>
      <c r="B400" t="inlineStr">
        <is>
          <t>FV-2026-0399</t>
        </is>
      </c>
      <c r="C400" t="inlineStr">
        <is>
          <t>Santiago Vélez</t>
        </is>
      </c>
      <c r="D400" t="inlineStr">
        <is>
          <t>Hotel Estelar Milla de Oro</t>
        </is>
      </c>
      <c r="E400" t="inlineStr">
        <is>
          <t>Medellín</t>
        </is>
      </c>
      <c r="F400" t="inlineStr">
        <is>
          <t>Químicos</t>
        </is>
      </c>
      <c r="G400" s="3" t="n">
        <v>1600000</v>
      </c>
    </row>
    <row r="401">
      <c r="A401" s="2" t="n">
        <v>46263</v>
      </c>
      <c r="B401" t="inlineStr">
        <is>
          <t>FV-2026-0400</t>
        </is>
      </c>
      <c r="C401" t="inlineStr">
        <is>
          <t>Camila Ruiz</t>
        </is>
      </c>
      <c r="D401" t="inlineStr">
        <is>
          <t>Cooperativa de Transportadores del Norte</t>
        </is>
      </c>
      <c r="E401" t="inlineStr">
        <is>
          <t>Girardota</t>
        </is>
      </c>
      <c r="F401" t="inlineStr">
        <is>
          <t>Papelería y dotación</t>
        </is>
      </c>
      <c r="G401" s="3" t="n">
        <v>3396000</v>
      </c>
    </row>
    <row r="402">
      <c r="A402" s="2" t="n">
        <v>46263</v>
      </c>
      <c r="B402" t="inlineStr">
        <is>
          <t>FV-2026-0401</t>
        </is>
      </c>
      <c r="C402" t="inlineStr">
        <is>
          <t>Camila Ruiz</t>
        </is>
      </c>
      <c r="D402" t="inlineStr">
        <is>
          <t>Conjunto Residencial Alcázares de Bello</t>
        </is>
      </c>
      <c r="E402" t="inlineStr">
        <is>
          <t>Bello</t>
        </is>
      </c>
      <c r="F402" t="inlineStr">
        <is>
          <t>Químicos</t>
        </is>
      </c>
      <c r="G402" s="3" t="n">
        <v>789000</v>
      </c>
    </row>
    <row r="403">
      <c r="A403" s="2" t="n">
        <v>46263</v>
      </c>
      <c r="B403" t="inlineStr">
        <is>
          <t>FV-2026-0402</t>
        </is>
      </c>
      <c r="C403" t="inlineStr">
        <is>
          <t>Daniela Gómez</t>
        </is>
      </c>
      <c r="D403" t="inlineStr">
        <is>
          <t>Clínica Oriente Rionegro</t>
        </is>
      </c>
      <c r="E403" t="inlineStr">
        <is>
          <t>Rionegro</t>
        </is>
      </c>
      <c r="F403" t="inlineStr">
        <is>
          <t>Desechables</t>
        </is>
      </c>
      <c r="G403" s="3" t="n">
        <v>2601000</v>
      </c>
    </row>
    <row r="404">
      <c r="A404" s="2" t="n">
        <v>46263</v>
      </c>
      <c r="B404" t="inlineStr">
        <is>
          <t>FV-2026-0403</t>
        </is>
      </c>
      <c r="C404" t="inlineStr">
        <is>
          <t>Daniela Gómez</t>
        </is>
      </c>
      <c r="D404" t="inlineStr">
        <is>
          <t>Colegio Marymount</t>
        </is>
      </c>
      <c r="E404" t="inlineStr">
        <is>
          <t>Medellín</t>
        </is>
      </c>
      <c r="F404" t="inlineStr">
        <is>
          <t>Papelería y dotación</t>
        </is>
      </c>
      <c r="G404" s="3" t="n">
        <v>1549000</v>
      </c>
    </row>
    <row r="405">
      <c r="A405" s="2" t="n">
        <v>46263</v>
      </c>
      <c r="B405" t="inlineStr">
        <is>
          <t>FV-2026-0404</t>
        </is>
      </c>
      <c r="C405" t="inlineStr">
        <is>
          <t>Daniela Gómez</t>
        </is>
      </c>
      <c r="D405" t="inlineStr">
        <is>
          <t>Colegio Marymount</t>
        </is>
      </c>
      <c r="E405" t="inlineStr">
        <is>
          <t>Medellín</t>
        </is>
      </c>
      <c r="F405" t="inlineStr">
        <is>
          <t>Papelería y dotación</t>
        </is>
      </c>
      <c r="G405" s="3" t="n">
        <v>552000</v>
      </c>
    </row>
    <row r="406">
      <c r="A406" s="2" t="n">
        <v>46263</v>
      </c>
      <c r="B406" t="inlineStr">
        <is>
          <t>FV-2026-0405</t>
        </is>
      </c>
      <c r="C406" t="inlineStr">
        <is>
          <t>Julián Pérez</t>
        </is>
      </c>
      <c r="D406" t="inlineStr">
        <is>
          <t>Conjunto Residencial Loma Linda</t>
        </is>
      </c>
      <c r="E406" t="inlineStr">
        <is>
          <t>Sabaneta</t>
        </is>
      </c>
      <c r="F406" t="inlineStr">
        <is>
          <t>Aseo institucional</t>
        </is>
      </c>
      <c r="G406" s="3" t="n">
        <v>407000</v>
      </c>
    </row>
    <row r="407">
      <c r="A407" s="2" t="n">
        <v>46265</v>
      </c>
      <c r="B407" t="inlineStr">
        <is>
          <t>FV-2026-0406</t>
        </is>
      </c>
      <c r="C407" t="inlineStr">
        <is>
          <t>Santiago Vélez</t>
        </is>
      </c>
      <c r="D407" t="inlineStr">
        <is>
          <t>Restaurante Mondongo's del Poblado</t>
        </is>
      </c>
      <c r="E407" t="inlineStr">
        <is>
          <t>Medellín</t>
        </is>
      </c>
      <c r="F407" t="inlineStr">
        <is>
          <t>Aseo institucional</t>
        </is>
      </c>
      <c r="G407" s="3" t="n">
        <v>900000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4" t="inlineStr">
        <is>
          <t>Total de ventas por mes (COP, sin IVA)</t>
        </is>
      </c>
    </row>
    <row r="3">
      <c r="A3" s="1" t="inlineStr">
        <is>
          <t>Mes</t>
        </is>
      </c>
      <c r="B3" s="1" t="inlineStr">
        <is>
          <t>Total</t>
        </is>
      </c>
    </row>
    <row r="4">
      <c r="A4" t="inlineStr">
        <is>
          <t>Enero</t>
        </is>
      </c>
      <c r="B4" s="3">
        <f>SUMIFS(Facturas!$G$2:$G$407,Facturas!$A$2:$A$407,"&gt;="&amp;DATE(2026,1,1),Facturas!$A$2:$A$407,"&lt;"&amp;DATE(2026,2,1))</f>
        <v/>
      </c>
    </row>
    <row r="5">
      <c r="A5" t="inlineStr">
        <is>
          <t>Febrero</t>
        </is>
      </c>
      <c r="B5" s="3">
        <f>SUMIFS(Facturas!$G$2:$G$407,Facturas!$A$2:$A$407,"&gt;="&amp;DATE(2026,2,1),Facturas!$A$2:$A$407,"&lt;"&amp;DATE(2026,3,1))</f>
        <v/>
      </c>
    </row>
    <row r="6">
      <c r="A6" t="inlineStr">
        <is>
          <t>Marzo</t>
        </is>
      </c>
      <c r="B6" s="3">
        <f>SUMIFS(Facturas!$G$2:$G$407,Facturas!$A$2:$A$407,"&gt;="&amp;DATE(2026,3,1),Facturas!$A$2:$A$407,"&lt;"&amp;DATE(2026,4,1))</f>
        <v/>
      </c>
    </row>
    <row r="7">
      <c r="A7" t="inlineStr">
        <is>
          <t>Abril</t>
        </is>
      </c>
      <c r="B7" s="3">
        <f>SUMIFS(Facturas!$G$2:$G$407,Facturas!$A$2:$A$407,"&gt;="&amp;DATE(2026,4,1),Facturas!$A$2:$A$407,"&lt;"&amp;DATE(2026,5,1))</f>
        <v/>
      </c>
    </row>
    <row r="8">
      <c r="A8" t="inlineStr">
        <is>
          <t>Mayo</t>
        </is>
      </c>
      <c r="B8" s="3">
        <f>SUMIFS(Facturas!$G$2:$G$407,Facturas!$A$2:$A$407,"&gt;="&amp;DATE(2026,5,1),Facturas!$A$2:$A$407,"&lt;"&amp;DATE(2026,6,1))</f>
        <v/>
      </c>
    </row>
    <row r="9">
      <c r="A9" t="inlineStr">
        <is>
          <t>Junio</t>
        </is>
      </c>
      <c r="B9" s="3">
        <f>SUMIFS(Facturas!$G$2:$G$407,Facturas!$A$2:$A$407,"&gt;="&amp;DATE(2026,6,1),Facturas!$A$2:$A$407,"&lt;"&amp;DATE(2026,7,1))</f>
        <v/>
      </c>
    </row>
    <row r="10">
      <c r="A10" t="inlineStr">
        <is>
          <t>Julio</t>
        </is>
      </c>
      <c r="B10" s="3">
        <f>SUMIFS(Facturas!$G$2:$G$407,Facturas!$A$2:$A$407,"&gt;="&amp;DATE(2026,7,1),Facturas!$A$2:$A$407,"&lt;"&amp;DATE(2026,8,1))</f>
        <v/>
      </c>
    </row>
    <row r="11">
      <c r="A11" t="inlineStr">
        <is>
          <t>Agosto</t>
        </is>
      </c>
      <c r="B11" s="3">
        <f>SUMIFS(Facturas!$G$2:$G$407,Facturas!$A$2:$A$407,"&gt;="&amp;DATE(2026,8,1),Facturas!$A$2:$A$407,"&lt;"&amp;DATE(2026,9,1))</f>
        <v/>
      </c>
    </row>
    <row r="13">
      <c r="A13" s="4" t="inlineStr">
        <is>
          <t>Total por vendedor y mes</t>
        </is>
      </c>
    </row>
    <row r="14">
      <c r="A14" s="1" t="inlineStr">
        <is>
          <t>Vendedor</t>
        </is>
      </c>
      <c r="B14" s="1" t="inlineStr">
        <is>
          <t>Enero</t>
        </is>
      </c>
      <c r="C14" s="1" t="inlineStr">
        <is>
          <t>Febrero</t>
        </is>
      </c>
      <c r="D14" s="1" t="inlineStr">
        <is>
          <t>Marzo</t>
        </is>
      </c>
      <c r="E14" s="1" t="inlineStr">
        <is>
          <t>Abril</t>
        </is>
      </c>
      <c r="F14" s="1" t="inlineStr">
        <is>
          <t>Mayo</t>
        </is>
      </c>
      <c r="G14" s="1" t="inlineStr">
        <is>
          <t>Junio</t>
        </is>
      </c>
      <c r="H14" s="1" t="inlineStr">
        <is>
          <t>Julio</t>
        </is>
      </c>
      <c r="I14" s="1" t="inlineStr">
        <is>
          <t>Agosto</t>
        </is>
      </c>
    </row>
    <row r="15">
      <c r="A15" t="inlineStr">
        <is>
          <t>Camila Ruiz</t>
        </is>
      </c>
      <c r="B15" s="3">
        <f>SUMIFS(Facturas!$G$2:$G$407,Facturas!$C$2:$C$407,$A15,Facturas!$A$2:$A$407,"&gt;="&amp;DATE(2026,1,1),Facturas!$A$2:$A$407,"&lt;"&amp;DATE(2026,2,1))</f>
        <v/>
      </c>
      <c r="C15" s="3">
        <f>SUMIFS(Facturas!$G$2:$G$407,Facturas!$C$2:$C$407,$A15,Facturas!$A$2:$A$407,"&gt;="&amp;DATE(2026,2,1),Facturas!$A$2:$A$407,"&lt;"&amp;DATE(2026,3,1))</f>
        <v/>
      </c>
      <c r="D15" s="3">
        <f>SUMIFS(Facturas!$G$2:$G$407,Facturas!$C$2:$C$407,$A15,Facturas!$A$2:$A$407,"&gt;="&amp;DATE(2026,3,1),Facturas!$A$2:$A$407,"&lt;"&amp;DATE(2026,4,1))</f>
        <v/>
      </c>
      <c r="E15" s="3">
        <f>SUMIFS(Facturas!$G$2:$G$407,Facturas!$C$2:$C$407,$A15,Facturas!$A$2:$A$407,"&gt;="&amp;DATE(2026,4,1),Facturas!$A$2:$A$407,"&lt;"&amp;DATE(2026,5,1))</f>
        <v/>
      </c>
      <c r="F15" s="3">
        <f>SUMIFS(Facturas!$G$2:$G$407,Facturas!$C$2:$C$407,$A15,Facturas!$A$2:$A$407,"&gt;="&amp;DATE(2026,5,1),Facturas!$A$2:$A$407,"&lt;"&amp;DATE(2026,6,1))</f>
        <v/>
      </c>
      <c r="G15" s="3">
        <f>SUMIFS(Facturas!$G$2:$G$407,Facturas!$C$2:$C$407,$A15,Facturas!$A$2:$A$407,"&gt;="&amp;DATE(2026,6,1),Facturas!$A$2:$A$407,"&lt;"&amp;DATE(2026,7,1))</f>
        <v/>
      </c>
      <c r="H15" s="3">
        <f>SUMIFS(Facturas!$G$2:$G$407,Facturas!$C$2:$C$407,$A15,Facturas!$A$2:$A$407,"&gt;="&amp;DATE(2026,7,1),Facturas!$A$2:$A$407,"&lt;"&amp;DATE(2026,8,1))</f>
        <v/>
      </c>
      <c r="I15" s="3">
        <f>SUMIFS(Facturas!$G$2:$G$407,Facturas!$C$2:$C$407,$A15,Facturas!$A$2:$A$407,"&gt;="&amp;DATE(2026,8,1),Facturas!$A$2:$A$407,"&lt;"&amp;DATE(2026,9,1))</f>
        <v/>
      </c>
    </row>
    <row r="16">
      <c r="A16" t="inlineStr">
        <is>
          <t>Julián Pérez</t>
        </is>
      </c>
      <c r="B16" s="3">
        <f>SUMIFS(Facturas!$G$2:$G$407,Facturas!$C$2:$C$407,$A16,Facturas!$A$2:$A$407,"&gt;="&amp;DATE(2026,1,1),Facturas!$A$2:$A$407,"&lt;"&amp;DATE(2026,2,1))</f>
        <v/>
      </c>
      <c r="C16" s="3">
        <f>SUMIFS(Facturas!$G$2:$G$407,Facturas!$C$2:$C$407,$A16,Facturas!$A$2:$A$407,"&gt;="&amp;DATE(2026,2,1),Facturas!$A$2:$A$407,"&lt;"&amp;DATE(2026,3,1))</f>
        <v/>
      </c>
      <c r="D16" s="3">
        <f>SUMIFS(Facturas!$G$2:$G$407,Facturas!$C$2:$C$407,$A16,Facturas!$A$2:$A$407,"&gt;="&amp;DATE(2026,3,1),Facturas!$A$2:$A$407,"&lt;"&amp;DATE(2026,4,1))</f>
        <v/>
      </c>
      <c r="E16" s="3">
        <f>SUMIFS(Facturas!$G$2:$G$407,Facturas!$C$2:$C$407,$A16,Facturas!$A$2:$A$407,"&gt;="&amp;DATE(2026,4,1),Facturas!$A$2:$A$407,"&lt;"&amp;DATE(2026,5,1))</f>
        <v/>
      </c>
      <c r="F16" s="3">
        <f>SUMIFS(Facturas!$G$2:$G$407,Facturas!$C$2:$C$407,$A16,Facturas!$A$2:$A$407,"&gt;="&amp;DATE(2026,5,1),Facturas!$A$2:$A$407,"&lt;"&amp;DATE(2026,6,1))</f>
        <v/>
      </c>
      <c r="G16" s="3">
        <f>SUMIFS(Facturas!$G$2:$G$407,Facturas!$C$2:$C$407,$A16,Facturas!$A$2:$A$407,"&gt;="&amp;DATE(2026,6,1),Facturas!$A$2:$A$407,"&lt;"&amp;DATE(2026,7,1))</f>
        <v/>
      </c>
      <c r="H16" s="3">
        <f>SUMIFS(Facturas!$G$2:$G$407,Facturas!$C$2:$C$407,$A16,Facturas!$A$2:$A$407,"&gt;="&amp;DATE(2026,7,1),Facturas!$A$2:$A$407,"&lt;"&amp;DATE(2026,8,1))</f>
        <v/>
      </c>
      <c r="I16" s="3">
        <f>SUMIFS(Facturas!$G$2:$G$407,Facturas!$C$2:$C$407,$A16,Facturas!$A$2:$A$407,"&gt;="&amp;DATE(2026,8,1),Facturas!$A$2:$A$407,"&lt;"&amp;DATE(2026,9,1))</f>
        <v/>
      </c>
    </row>
    <row r="17">
      <c r="A17" t="inlineStr">
        <is>
          <t>Daniela Gómez</t>
        </is>
      </c>
      <c r="B17" s="3">
        <f>SUMIFS(Facturas!$G$2:$G$407,Facturas!$C$2:$C$407,$A17,Facturas!$A$2:$A$407,"&gt;="&amp;DATE(2026,1,1),Facturas!$A$2:$A$407,"&lt;"&amp;DATE(2026,2,1))</f>
        <v/>
      </c>
      <c r="C17" s="3">
        <f>SUMIFS(Facturas!$G$2:$G$407,Facturas!$C$2:$C$407,$A17,Facturas!$A$2:$A$407,"&gt;="&amp;DATE(2026,2,1),Facturas!$A$2:$A$407,"&lt;"&amp;DATE(2026,3,1))</f>
        <v/>
      </c>
      <c r="D17" s="3">
        <f>SUMIFS(Facturas!$G$2:$G$407,Facturas!$C$2:$C$407,$A17,Facturas!$A$2:$A$407,"&gt;="&amp;DATE(2026,3,1),Facturas!$A$2:$A$407,"&lt;"&amp;DATE(2026,4,1))</f>
        <v/>
      </c>
      <c r="E17" s="3">
        <f>SUMIFS(Facturas!$G$2:$G$407,Facturas!$C$2:$C$407,$A17,Facturas!$A$2:$A$407,"&gt;="&amp;DATE(2026,4,1),Facturas!$A$2:$A$407,"&lt;"&amp;DATE(2026,5,1))</f>
        <v/>
      </c>
      <c r="F17" s="3">
        <f>SUMIFS(Facturas!$G$2:$G$407,Facturas!$C$2:$C$407,$A17,Facturas!$A$2:$A$407,"&gt;="&amp;DATE(2026,5,1),Facturas!$A$2:$A$407,"&lt;"&amp;DATE(2026,6,1))</f>
        <v/>
      </c>
      <c r="G17" s="3">
        <f>SUMIFS(Facturas!$G$2:$G$407,Facturas!$C$2:$C$407,$A17,Facturas!$A$2:$A$407,"&gt;="&amp;DATE(2026,6,1),Facturas!$A$2:$A$407,"&lt;"&amp;DATE(2026,7,1))</f>
        <v/>
      </c>
      <c r="H17" s="3">
        <f>SUMIFS(Facturas!$G$2:$G$407,Facturas!$C$2:$C$407,$A17,Facturas!$A$2:$A$407,"&gt;="&amp;DATE(2026,7,1),Facturas!$A$2:$A$407,"&lt;"&amp;DATE(2026,8,1))</f>
        <v/>
      </c>
      <c r="I17" s="3">
        <f>SUMIFS(Facturas!$G$2:$G$407,Facturas!$C$2:$C$407,$A17,Facturas!$A$2:$A$407,"&gt;="&amp;DATE(2026,8,1),Facturas!$A$2:$A$407,"&lt;"&amp;DATE(2026,9,1))</f>
        <v/>
      </c>
    </row>
    <row r="18">
      <c r="A18" t="inlineStr">
        <is>
          <t>Santiago Vélez</t>
        </is>
      </c>
      <c r="B18" s="3">
        <f>SUMIFS(Facturas!$G$2:$G$407,Facturas!$C$2:$C$407,$A18,Facturas!$A$2:$A$407,"&gt;="&amp;DATE(2026,1,1),Facturas!$A$2:$A$407,"&lt;"&amp;DATE(2026,2,1))</f>
        <v/>
      </c>
      <c r="C18" s="3">
        <f>SUMIFS(Facturas!$G$2:$G$407,Facturas!$C$2:$C$407,$A18,Facturas!$A$2:$A$407,"&gt;="&amp;DATE(2026,2,1),Facturas!$A$2:$A$407,"&lt;"&amp;DATE(2026,3,1))</f>
        <v/>
      </c>
      <c r="D18" s="3">
        <f>SUMIFS(Facturas!$G$2:$G$407,Facturas!$C$2:$C$407,$A18,Facturas!$A$2:$A$407,"&gt;="&amp;DATE(2026,3,1),Facturas!$A$2:$A$407,"&lt;"&amp;DATE(2026,4,1))</f>
        <v/>
      </c>
      <c r="E18" s="3">
        <f>SUMIFS(Facturas!$G$2:$G$407,Facturas!$C$2:$C$407,$A18,Facturas!$A$2:$A$407,"&gt;="&amp;DATE(2026,4,1),Facturas!$A$2:$A$407,"&lt;"&amp;DATE(2026,5,1))</f>
        <v/>
      </c>
      <c r="F18" s="3">
        <f>SUMIFS(Facturas!$G$2:$G$407,Facturas!$C$2:$C$407,$A18,Facturas!$A$2:$A$407,"&gt;="&amp;DATE(2026,5,1),Facturas!$A$2:$A$407,"&lt;"&amp;DATE(2026,6,1))</f>
        <v/>
      </c>
      <c r="G18" s="3">
        <f>SUMIFS(Facturas!$G$2:$G$407,Facturas!$C$2:$C$407,$A18,Facturas!$A$2:$A$407,"&gt;="&amp;DATE(2026,6,1),Facturas!$A$2:$A$407,"&lt;"&amp;DATE(2026,7,1))</f>
        <v/>
      </c>
      <c r="H18" s="3">
        <f>SUMIFS(Facturas!$G$2:$G$407,Facturas!$C$2:$C$407,$A18,Facturas!$A$2:$A$407,"&gt;="&amp;DATE(2026,7,1),Facturas!$A$2:$A$407,"&lt;"&amp;DATE(2026,8,1))</f>
        <v/>
      </c>
      <c r="I18" s="3">
        <f>SUMIFS(Facturas!$G$2:$G$407,Facturas!$C$2:$C$407,$A18,Facturas!$A$2:$A$407,"&gt;="&amp;DATE(2026,8,1),Facturas!$A$2:$A$407,"&lt;"&amp;DATE(2026,9,1))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2026-09-02T02:58:19Z</dcterms:created>
  <dcterms:modified xmlns:dcterms="http://purl.org/dc/terms/" xmlns:xsi="http://www.w3.org/2001/XMLSchema-instance" xsi:type="dcterms:W3CDTF">2026-09-02T02:58:19Z</dcterms:modified>
</cp:coreProperties>
</file>